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D:\Tatevik Vardanyan\Desktop\Տաթև-Meri\"/>
    </mc:Choice>
  </mc:AlternateContent>
  <xr:revisionPtr revIDLastSave="0" documentId="13_ncr:1_{D076B43B-222C-4997-ADA9-8E2207D613C2}" xr6:coauthVersionLast="47" xr6:coauthVersionMax="47" xr10:uidLastSave="{00000000-0000-0000-0000-000000000000}"/>
  <bookViews>
    <workbookView xWindow="-110" yWindow="-110" windowWidth="19420" windowHeight="10300" activeTab="1" xr2:uid="{00000000-000D-0000-FFFF-FFFF00000000}"/>
  </bookViews>
  <sheets>
    <sheet name="Ցուցումներ" sheetId="5" r:id="rId1"/>
    <sheet name="Հ 16 Առաջնահերթություններ" sheetId="6" r:id="rId2"/>
    <sheet name="Հ 17 Այլընտրանքներ" sheetId="4" r:id="rId3"/>
    <sheet name="Վարկանիշային չափորոշիչներ" sheetId="7" r:id="rId4"/>
  </sheets>
  <externalReferences>
    <externalReference r:id="rId5"/>
  </externalReferences>
  <definedNames>
    <definedName name="_xlnm._FilterDatabase" localSheetId="1" hidden="1">'Հ 16 Առաջնահերթություններ'!$A$5:$W$17</definedName>
    <definedName name="_xlnm._FilterDatabase" localSheetId="2" hidden="1">'Հ 17 Այլընտրանքներ'!$A$6:$H$1328</definedName>
    <definedName name="_xlnm._FilterDatabase" localSheetId="3" hidden="1">'Վարկանիշային չափորոշիչներ'!$B$2:$J$2</definedName>
    <definedName name="_xlnm.Print_Area" localSheetId="1">'Հ 16 Առաջնահերթություններ'!$A$1:$W$9</definedName>
    <definedName name="Z_000021A6_5900_4F4E_9CAB_1BB2239BE3F1_.wvu.FilterData" localSheetId="1" hidden="1">'Հ 16 Առաջնահերթություններ'!$A$5:$H$9</definedName>
    <definedName name="Z_000021A6_5900_4F4E_9CAB_1BB2239BE3F1_.wvu.FilterData" localSheetId="2" hidden="1">'Հ 17 Այլընտրանքներ'!$A$5:$H$1328</definedName>
    <definedName name="Z_00309A89_20D5_4F2A_8D6A_0719F5AC9AA7_.wvu.FilterData" localSheetId="1" hidden="1">'Հ 16 Առաջնահերթություններ'!$A$5:$H$9</definedName>
    <definedName name="Z_00309A89_20D5_4F2A_8D6A_0719F5AC9AA7_.wvu.FilterData" localSheetId="2" hidden="1">'Հ 17 Այլընտրանքներ'!$A$5:$H$1328</definedName>
    <definedName name="Z_005EE107_1CFC_4D30_85D1_113562C67A54_.wvu.FilterData" localSheetId="1" hidden="1">'Հ 16 Առաջնահերթություններ'!$A$5:$H$9</definedName>
    <definedName name="Z_005EE107_1CFC_4D30_85D1_113562C67A54_.wvu.FilterData" localSheetId="2" hidden="1">'Հ 17 Այլընտրանքներ'!$A$6:$H$1328</definedName>
    <definedName name="Z_0071B8B8_FDA7_43E1_8B9D_711A6501CC37_.wvu.FilterData" localSheetId="1" hidden="1">'Հ 16 Առաջնահերթություններ'!$A$5:$H$9</definedName>
    <definedName name="Z_0071B8B8_FDA7_43E1_8B9D_711A6501CC37_.wvu.FilterData" localSheetId="2" hidden="1">'Հ 17 Այլընտրանքներ'!$A$5:$H$1328</definedName>
    <definedName name="Z_007924C3_1818_44D1_A469_DFB65F0C247F_.wvu.FilterData" localSheetId="1" hidden="1">'Հ 16 Առաջնահերթություններ'!$A$5:$H$9</definedName>
    <definedName name="Z_007924C3_1818_44D1_A469_DFB65F0C247F_.wvu.FilterData" localSheetId="2" hidden="1">'Հ 17 Այլընտրանքներ'!$A$5:$H$1328</definedName>
    <definedName name="Z_00C3F752_01C4_45C7_96B4_5990E9E3AFB3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00C3F752_01C4_45C7_96B4_5990E9E3AFB3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00C3F752_01C4_45C7_96B4_5990E9E3AFB3_.wvu.FilterData" localSheetId="1" hidden="1">'Հ 16 Առաջնահերթություններ'!$A$5:$H$9</definedName>
    <definedName name="Z_00C3F752_01C4_45C7_96B4_5990E9E3AFB3_.wvu.FilterData" localSheetId="2" hidden="1">'Հ 17 Այլընտրանքներ'!$A$5:$H$1328</definedName>
    <definedName name="Z_00C3F752_01C4_45C7_96B4_5990E9E3AFB3_.wvu.PrintArea" localSheetId="1" hidden="1">'Հ 16 Առաջնահերթություններ'!$A$3:$H$9</definedName>
    <definedName name="Z_00C3F752_01C4_45C7_96B4_5990E9E3AFB3_.wvu.PrintArea" localSheetId="2" hidden="1">'Հ 17 Այլընտրանքներ'!$A$3:$H$1328</definedName>
    <definedName name="Z_00C3F752_01C4_45C7_96B4_5990E9E3AFB3_.wvu.PrintTitles" localSheetId="1" hidden="1">'Հ 16 Առաջնահերթություններ'!$3:$4</definedName>
    <definedName name="Z_00C3F752_01C4_45C7_96B4_5990E9E3AFB3_.wvu.PrintTitles" localSheetId="2" hidden="1">'Հ 17 Այլընտրանքներ'!$3:$4</definedName>
    <definedName name="Z_00D0EC1D_82D3_413F_9536_62E2E4A50860_.wvu.FilterData" localSheetId="1" hidden="1">'Հ 16 Առաջնահերթություններ'!$A$5:$H$9</definedName>
    <definedName name="Z_00D0EC1D_82D3_413F_9536_62E2E4A50860_.wvu.FilterData" localSheetId="2" hidden="1">'Հ 17 Այլընտրանքներ'!$A$5:$H$1328</definedName>
    <definedName name="Z_00FB77DC_74C9_4492_8AFB_4690BEA45E54_.wvu.FilterData" localSheetId="1" hidden="1">'Հ 16 Առաջնահերթություններ'!$A$5:$H$9</definedName>
    <definedName name="Z_00FB77DC_74C9_4492_8AFB_4690BEA45E54_.wvu.FilterData" localSheetId="2" hidden="1">'Հ 17 Այլընտրանքներ'!$A$6:$H$1328</definedName>
    <definedName name="Z_010B541E_D490_4EA3_85CC_93B15FAC5482_.wvu.FilterData" localSheetId="1" hidden="1">'Հ 16 Առաջնահերթություններ'!$A$5:$H$9</definedName>
    <definedName name="Z_010B541E_D490_4EA3_85CC_93B15FAC5482_.wvu.FilterData" localSheetId="2" hidden="1">'Հ 17 Այլընտրանքներ'!$A$5:$H$1328</definedName>
    <definedName name="Z_011007AD_8258_4C56_9548_FAE2D5599050_.wvu.FilterData" localSheetId="1" hidden="1">'Հ 16 Առաջնահերթություններ'!$A$5:$H$9</definedName>
    <definedName name="Z_011007AD_8258_4C56_9548_FAE2D5599050_.wvu.FilterData" localSheetId="2" hidden="1">'Հ 17 Այլընտրանքներ'!$A$6:$H$1328</definedName>
    <definedName name="Z_0111A269_E18F_446B_B9FD_26BEEC1E2D45_.wvu.FilterData" localSheetId="1" hidden="1">'Հ 16 Առաջնահերթություններ'!$A$5:$H$9</definedName>
    <definedName name="Z_0111A269_E18F_446B_B9FD_26BEEC1E2D45_.wvu.FilterData" localSheetId="2" hidden="1">'Հ 17 Այլընտրանքներ'!$A$6:$H$1328</definedName>
    <definedName name="Z_0128FDD9_BE17_467F_831C_F1F3AE17495F_.wvu.FilterData" localSheetId="1" hidden="1">'Հ 16 Առաջնահերթություններ'!$A$5:$H$9</definedName>
    <definedName name="Z_0128FDD9_BE17_467F_831C_F1F3AE17495F_.wvu.FilterData" localSheetId="2" hidden="1">'Հ 17 Այլընտրանքներ'!$A$5:$H$1328</definedName>
    <definedName name="Z_018855CB_D92D_48C6_8713_19B8AADDF3E0_.wvu.FilterData" localSheetId="1" hidden="1">'Հ 16 Առաջնահերթություններ'!$A$5:$H$9</definedName>
    <definedName name="Z_018855CB_D92D_48C6_8713_19B8AADDF3E0_.wvu.FilterData" localSheetId="2" hidden="1">'Հ 17 Այլընտրանքներ'!$A$6:$H$1328</definedName>
    <definedName name="Z_01DD9D9F_AF18_4D33_BE37_CBF040144E30_.wvu.Cols" localSheetId="1" hidden="1">'Հ 16 Առաջնահերթություններ'!#REF!,'Հ 16 Առաջնահերթություններ'!$D:$D</definedName>
    <definedName name="Z_01DD9D9F_AF18_4D33_BE37_CBF040144E30_.wvu.Cols" localSheetId="2" hidden="1">'Հ 17 Այլընտրանքներ'!#REF!,'Հ 17 Այլընտրանքներ'!$D:$D</definedName>
    <definedName name="Z_01DD9D9F_AF18_4D33_BE37_CBF040144E30_.wvu.FilterData" localSheetId="1" hidden="1">'Հ 16 Առաջնահերթություններ'!$A$5:$H$9</definedName>
    <definedName name="Z_01DD9D9F_AF18_4D33_BE37_CBF040144E30_.wvu.FilterData" localSheetId="2" hidden="1">'Հ 17 Այլընտրանքներ'!$A$6:$H$1328</definedName>
    <definedName name="Z_01DD9D9F_AF18_4D33_BE37_CBF040144E30_.wvu.PrintArea" localSheetId="1" hidden="1">'Հ 16 Առաջնահերթություններ'!$A$3:$H$9</definedName>
    <definedName name="Z_01DD9D9F_AF18_4D33_BE37_CBF040144E30_.wvu.PrintArea" localSheetId="2" hidden="1">'Հ 17 Այլընտրանքներ'!$A$3:$H$1328</definedName>
    <definedName name="Z_01DD9D9F_AF18_4D33_BE37_CBF040144E30_.wvu.PrintTitles" localSheetId="1" hidden="1">'Հ 16 Առաջնահերթություններ'!$3:$4</definedName>
    <definedName name="Z_01DD9D9F_AF18_4D33_BE37_CBF040144E30_.wvu.PrintTitles" localSheetId="2" hidden="1">'Հ 17 Այլընտրանքներ'!$3:$4</definedName>
    <definedName name="Z_01DD9D9F_AF18_4D33_BE37_CBF040144E30_.wvu.Rows" localSheetId="1" hidden="1">'Հ 16 Առաջնահերթություններ'!$27:$27</definedName>
    <definedName name="Z_01DD9D9F_AF18_4D33_BE37_CBF040144E30_.wvu.Rows" localSheetId="2" hidden="1">'Հ 17 Այլընտրանքներ'!$1347:$1347</definedName>
    <definedName name="Z_01E8D836_9814_420A_9A15_C8C823F22C85_.wvu.FilterData" localSheetId="1" hidden="1">'Հ 16 Առաջնահերթություններ'!$A$5:$H$9</definedName>
    <definedName name="Z_01E8D836_9814_420A_9A15_C8C823F22C85_.wvu.FilterData" localSheetId="2" hidden="1">'Հ 17 Այլընտրանքներ'!$A$6:$H$1328</definedName>
    <definedName name="Z_02095BD5_F4C5_44E6_8AE3_618313B5BD44_.wvu.FilterData" localSheetId="1" hidden="1">'Հ 16 Առաջնահերթություններ'!$A$5:$H$9</definedName>
    <definedName name="Z_02095BD5_F4C5_44E6_8AE3_618313B5BD44_.wvu.FilterData" localSheetId="2" hidden="1">'Հ 17 Այլընտրանքներ'!$A$5:$H$1328</definedName>
    <definedName name="Z_02123077_69ED_4A47_A6DA_C006F5CAD4E1_.wvu.FilterData" localSheetId="1" hidden="1">'Հ 16 Առաջնահերթություններ'!$A$5:$H$9</definedName>
    <definedName name="Z_02123077_69ED_4A47_A6DA_C006F5CAD4E1_.wvu.FilterData" localSheetId="2" hidden="1">'Հ 17 Այլընտրանքներ'!$A$6:$H$1328</definedName>
    <definedName name="Z_0252C3B3_FBD9_4FD9_AE40_B68A19DF14AD_.wvu.FilterData" localSheetId="1" hidden="1">'Հ 16 Առաջնահերթություններ'!$A$5:$H$9</definedName>
    <definedName name="Z_0252C3B3_FBD9_4FD9_AE40_B68A19DF14AD_.wvu.FilterData" localSheetId="2" hidden="1">'Հ 17 Այլընտրանքներ'!$A$5:$H$1328</definedName>
    <definedName name="Z_02746F8C_2735_4338_923E_F0C32DD789CF_.wvu.FilterData" localSheetId="1" hidden="1">'Հ 16 Առաջնահերթություններ'!$A$5:$H$9</definedName>
    <definedName name="Z_02746F8C_2735_4338_923E_F0C32DD789CF_.wvu.FilterData" localSheetId="2" hidden="1">'Հ 17 Այլընտրանքներ'!$A$5:$H$1328</definedName>
    <definedName name="Z_02784365_C6CB_425C_9B98_3F9EBC45C50E_.wvu.FilterData" localSheetId="1" hidden="1">'Հ 16 Առաջնահերթություններ'!$A$5:$H$9</definedName>
    <definedName name="Z_02784365_C6CB_425C_9B98_3F9EBC45C50E_.wvu.FilterData" localSheetId="2" hidden="1">'Հ 17 Այլընտրանքներ'!$A$5:$H$1328</definedName>
    <definedName name="Z_02D2EBB2_CCA4_4946_BA4E_23BF7B3DDB68_.wvu.FilterData" localSheetId="1" hidden="1">'Հ 16 Առաջնահերթություններ'!$A$5:$H$9</definedName>
    <definedName name="Z_02D2EBB2_CCA4_4946_BA4E_23BF7B3DDB68_.wvu.FilterData" localSheetId="2" hidden="1">'Հ 17 Այլընտրանքներ'!$A$5:$H$1328</definedName>
    <definedName name="Z_02EC4CB5_5A88_49A6_8319_C89A3C47BC8D_.wvu.FilterData" localSheetId="1" hidden="1">'Հ 16 Առաջնահերթություններ'!$A$5:$H$9</definedName>
    <definedName name="Z_02EC4CB5_5A88_49A6_8319_C89A3C47BC8D_.wvu.FilterData" localSheetId="2" hidden="1">'Հ 17 Այլընտրանքներ'!$A$5:$H$1328</definedName>
    <definedName name="Z_0356F888_672C_4FCC_A589_F08C033E53A9_.wvu.FilterData" localSheetId="1" hidden="1">'Հ 16 Առաջնահերթություններ'!$A$5:$H$9</definedName>
    <definedName name="Z_0356F888_672C_4FCC_A589_F08C033E53A9_.wvu.FilterData" localSheetId="2" hidden="1">'Հ 17 Այլընտրանքներ'!$A$5:$H$1328</definedName>
    <definedName name="Z_036071FC_B569_446E_BC6D_42A49826908E_.wvu.FilterData" localSheetId="1" hidden="1">'Հ 16 Առաջնահերթություններ'!$A$5:$H$9</definedName>
    <definedName name="Z_036071FC_B569_446E_BC6D_42A49826908E_.wvu.FilterData" localSheetId="2" hidden="1">'Հ 17 Այլընտրանքներ'!$A$5:$H$1328</definedName>
    <definedName name="Z_036201D7_49D2_4310_8974_2AF529368FE1_.wvu.FilterData" localSheetId="1" hidden="1">'Հ 16 Առաջնահերթություններ'!$A$5:$H$9</definedName>
    <definedName name="Z_036201D7_49D2_4310_8974_2AF529368FE1_.wvu.FilterData" localSheetId="2" hidden="1">'Հ 17 Այլընտրանքներ'!$A$5:$H$1328</definedName>
    <definedName name="Z_03664964_F16F_4BCB_BA4B_7DD036730BC8_.wvu.FilterData" localSheetId="1" hidden="1">'Հ 16 Առաջնահերթություններ'!$A$5:$H$9</definedName>
    <definedName name="Z_03664964_F16F_4BCB_BA4B_7DD036730BC8_.wvu.FilterData" localSheetId="2" hidden="1">'Հ 17 Այլընտրանքներ'!$A$5:$H$1328</definedName>
    <definedName name="Z_037B11DD_5F93_4335_B69E_8C4A13314EAE_.wvu.FilterData" localSheetId="1" hidden="1">'Հ 16 Առաջնահերթություններ'!$A$5:$H$9</definedName>
    <definedName name="Z_037B11DD_5F93_4335_B69E_8C4A13314EAE_.wvu.FilterData" localSheetId="2" hidden="1">'Հ 17 Այլընտրանքներ'!$A$6:$H$1328</definedName>
    <definedName name="Z_03C3A910_098A_4A61_84D4_7EA61828A504_.wvu.FilterData" localSheetId="1" hidden="1">'Հ 16 Առաջնահերթություններ'!$A$5:$H$9</definedName>
    <definedName name="Z_03C3A910_098A_4A61_84D4_7EA61828A504_.wvu.FilterData" localSheetId="2" hidden="1">'Հ 17 Այլընտրանքներ'!$A$5:$H$1328</definedName>
    <definedName name="Z_03DD6E48_D9E7_424A_ABCB_A8C3BAF58B90_.wvu.FilterData" localSheetId="1" hidden="1">'Հ 16 Առաջնահերթություններ'!$A$5:$H$9</definedName>
    <definedName name="Z_03DD6E48_D9E7_424A_ABCB_A8C3BAF58B90_.wvu.FilterData" localSheetId="2" hidden="1">'Հ 17 Այլընտրանքներ'!$A$5:$H$1328</definedName>
    <definedName name="Z_04142181_22C0_42C3_A900_27FA2672AB8D_.wvu.FilterData" localSheetId="1" hidden="1">'Հ 16 Առաջնահերթություններ'!$A$5:$H$9</definedName>
    <definedName name="Z_04142181_22C0_42C3_A900_27FA2672AB8D_.wvu.FilterData" localSheetId="2" hidden="1">'Հ 17 Այլընտրանքներ'!$A$5:$H$1328</definedName>
    <definedName name="Z_04274605_F157_45F4_A592_A78C022E7972_.wvu.FilterData" localSheetId="1" hidden="1">'Հ 16 Առաջնահերթություններ'!$A$5:$H$9</definedName>
    <definedName name="Z_04274605_F157_45F4_A592_A78C022E7972_.wvu.FilterData" localSheetId="2" hidden="1">'Հ 17 Այլընտրանքներ'!$A$5:$H$1328</definedName>
    <definedName name="Z_042BE2BC_5B84_4AEC_82B5_2E489CF86E37_.wvu.FilterData" localSheetId="1" hidden="1">'Հ 16 Առաջնահերթություններ'!$A$5:$H$9</definedName>
    <definedName name="Z_042BE2BC_5B84_4AEC_82B5_2E489CF86E37_.wvu.FilterData" localSheetId="2" hidden="1">'Հ 17 Այլընտրանքներ'!$A$5:$H$1328</definedName>
    <definedName name="Z_047A553B_6F6F_4964_AA97_28BD391F7977_.wvu.FilterData" localSheetId="1" hidden="1">'Հ 16 Առաջնահերթություններ'!$A$5:$H$9</definedName>
    <definedName name="Z_047A553B_6F6F_4964_AA97_28BD391F7977_.wvu.FilterData" localSheetId="2" hidden="1">'Հ 17 Այլընտրանքներ'!$A$5:$H$1328</definedName>
    <definedName name="Z_04877987_3DA0_402A_AD72_BDBF25BAF9C4_.wvu.FilterData" localSheetId="1" hidden="1">'Հ 16 Առաջնահերթություններ'!$A$5:$H$9</definedName>
    <definedName name="Z_04877987_3DA0_402A_AD72_BDBF25BAF9C4_.wvu.FilterData" localSheetId="2" hidden="1">'Հ 17 Այլընտրանքներ'!$A$5:$H$1328</definedName>
    <definedName name="Z_049418A4_5186_4D79_9B8A_D48F002DDE00_.wvu.FilterData" localSheetId="1" hidden="1">'Հ 16 Առաջնահերթություններ'!$A$5:$H$9</definedName>
    <definedName name="Z_049418A4_5186_4D79_9B8A_D48F002DDE00_.wvu.FilterData" localSheetId="2" hidden="1">'Հ 17 Այլընտրանքներ'!$A$6:$H$1328</definedName>
    <definedName name="Z_04AE1AD5_D270_42E6_BC39_C79B507C6503_.wvu.FilterData" localSheetId="1" hidden="1">'Հ 16 Առաջնահերթություններ'!$A$5:$H$9</definedName>
    <definedName name="Z_04AE1AD5_D270_42E6_BC39_C79B507C6503_.wvu.FilterData" localSheetId="2" hidden="1">'Հ 17 Այլընտրանքներ'!$A$6:$H$1328</definedName>
    <definedName name="Z_04F3226A_9642_464B_B99E_E7042FC7430C_.wvu.FilterData" localSheetId="1" hidden="1">'Հ 16 Առաջնահերթություններ'!$A$5:$H$9</definedName>
    <definedName name="Z_04F3226A_9642_464B_B99E_E7042FC7430C_.wvu.FilterData" localSheetId="2" hidden="1">'Հ 17 Այլընտրանքներ'!$A$5:$H$1328</definedName>
    <definedName name="Z_050C78AC_1ED8_47F4_BA5C_A5C7F0CFC5DA_.wvu.FilterData" localSheetId="1" hidden="1">'Հ 16 Առաջնահերթություններ'!$A$5:$H$9</definedName>
    <definedName name="Z_050C78AC_1ED8_47F4_BA5C_A5C7F0CFC5DA_.wvu.FilterData" localSheetId="2" hidden="1">'Հ 17 Այլընտրանքներ'!$A$6:$H$1328</definedName>
    <definedName name="Z_0522488D_9872_4EF9_A906_CD3045453305_.wvu.FilterData" localSheetId="1" hidden="1">'Հ 16 Առաջնահերթություններ'!$A$5:$H$9</definedName>
    <definedName name="Z_0522488D_9872_4EF9_A906_CD3045453305_.wvu.FilterData" localSheetId="2" hidden="1">'Հ 17 Այլընտրանքներ'!$A$5:$H$1328</definedName>
    <definedName name="Z_0548C58F_BE14_4C26_8EE0_67B5F3101701_.wvu.FilterData" localSheetId="1" hidden="1">'Հ 16 Առաջնահերթություններ'!$A$5:$H$9</definedName>
    <definedName name="Z_0548C58F_BE14_4C26_8EE0_67B5F3101701_.wvu.FilterData" localSheetId="2" hidden="1">'Հ 17 Այլընտրանքներ'!$A$5:$H$1328</definedName>
    <definedName name="Z_056AE12A_FF30_40D9_9CBE_D94F107E720E_.wvu.FilterData" localSheetId="1" hidden="1">'Հ 16 Առաջնահերթություններ'!$A$5:$H$9</definedName>
    <definedName name="Z_056AE12A_FF30_40D9_9CBE_D94F107E720E_.wvu.FilterData" localSheetId="2" hidden="1">'Հ 17 Այլընտրանքներ'!$A$5:$H$1328</definedName>
    <definedName name="Z_056C886C_E061_4E3D_B2AF_8B1E5870775C_.wvu.FilterData" localSheetId="1" hidden="1">'Հ 16 Առաջնահերթություններ'!$A$5:$H$9</definedName>
    <definedName name="Z_056C886C_E061_4E3D_B2AF_8B1E5870775C_.wvu.FilterData" localSheetId="2" hidden="1">'Հ 17 Այլընտրանքներ'!$A$5:$H$1328</definedName>
    <definedName name="Z_0586DF73_8FB9_404E_897C_7BA7AB78AFBD_.wvu.FilterData" localSheetId="1" hidden="1">'Հ 16 Առաջնահերթություններ'!$A$5:$H$9</definedName>
    <definedName name="Z_0586DF73_8FB9_404E_897C_7BA7AB78AFBD_.wvu.FilterData" localSheetId="2" hidden="1">'Հ 17 Այլընտրանքներ'!$A$5:$H$1328</definedName>
    <definedName name="Z_05957193_2163_4118_81DC_D43FD652BEDC_.wvu.FilterData" localSheetId="1" hidden="1">'Հ 16 Առաջնահերթություններ'!$A$5:$H$9</definedName>
    <definedName name="Z_05957193_2163_4118_81DC_D43FD652BEDC_.wvu.FilterData" localSheetId="2" hidden="1">'Հ 17 Այլընտրանքներ'!$A$5:$H$1328</definedName>
    <definedName name="Z_05B026BE_4720_43E4_87C2_BC522654011A_.wvu.FilterData" localSheetId="1" hidden="1">'Հ 16 Առաջնահերթություններ'!$A$5:$H$9</definedName>
    <definedName name="Z_05B026BE_4720_43E4_87C2_BC522654011A_.wvu.FilterData" localSheetId="2" hidden="1">'Հ 17 Այլընտրանքներ'!$A$5:$H$1328</definedName>
    <definedName name="Z_05EBC02B_A464_4904_8252_D2541ABAA440_.wvu.FilterData" localSheetId="1" hidden="1">'Հ 16 Առաջնահերթություններ'!$A$5:$H$9</definedName>
    <definedName name="Z_05EBC02B_A464_4904_8252_D2541ABAA440_.wvu.FilterData" localSheetId="2" hidden="1">'Հ 17 Այլընտրանքներ'!$A$6:$H$1328</definedName>
    <definedName name="Z_05FCE64C_BB44_4AD0_9CEE_CE3E2E93C157_.wvu.FilterData" localSheetId="1" hidden="1">'Հ 16 Առաջնահերթություններ'!$A$5:$H$9</definedName>
    <definedName name="Z_05FCE64C_BB44_4AD0_9CEE_CE3E2E93C157_.wvu.FilterData" localSheetId="2" hidden="1">'Հ 17 Այլընտրանքներ'!$A$5:$H$1328</definedName>
    <definedName name="Z_0601E3CB_E1F2_4071_9EE2_4277DCAD2714_.wvu.FilterData" localSheetId="1" hidden="1">'Հ 16 Առաջնահերթություններ'!$A$5:$H$9</definedName>
    <definedName name="Z_0601E3CB_E1F2_4071_9EE2_4277DCAD2714_.wvu.FilterData" localSheetId="2" hidden="1">'Հ 17 Այլընտրանքներ'!$A$6:$H$1328</definedName>
    <definedName name="Z_068CB9C9_D625_4AB3_8561_886A744682A2_.wvu.FilterData" localSheetId="1" hidden="1">'Հ 16 Առաջնահերթություններ'!$A$5:$H$9</definedName>
    <definedName name="Z_068CB9C9_D625_4AB3_8561_886A744682A2_.wvu.FilterData" localSheetId="2" hidden="1">'Հ 17 Այլընտրանքներ'!$A$5:$H$1328</definedName>
    <definedName name="Z_069648D0_C0EE_4453_808B_A7CDD99817F8_.wvu.FilterData" localSheetId="1" hidden="1">'Հ 16 Առաջնահերթություններ'!$A$5:$H$9</definedName>
    <definedName name="Z_069648D0_C0EE_4453_808B_A7CDD99817F8_.wvu.FilterData" localSheetId="2" hidden="1">'Հ 17 Այլընտրանքներ'!$A$5:$H$1328</definedName>
    <definedName name="Z_06DA9B1F_3F3A_47AA_BCFB_5FD5BD684465_.wvu.FilterData" localSheetId="1" hidden="1">'Հ 16 Առաջնահերթություններ'!$A$5:$H$9</definedName>
    <definedName name="Z_06DA9B1F_3F3A_47AA_BCFB_5FD5BD684465_.wvu.FilterData" localSheetId="2" hidden="1">'Հ 17 Այլընտրանքներ'!$A$5:$H$1328</definedName>
    <definedName name="Z_06EEC55F_CEBA_4047_9494_38796FD8E7BE_.wvu.FilterData" localSheetId="1" hidden="1">'Հ 16 Առաջնահերթություններ'!$A$5:$H$9</definedName>
    <definedName name="Z_06EEC55F_CEBA_4047_9494_38796FD8E7BE_.wvu.FilterData" localSheetId="2" hidden="1">'Հ 17 Այլընտրանքներ'!$A$5:$H$1328</definedName>
    <definedName name="Z_06F6868E_5B09_40F5_B517_980A8DB499F9_.wvu.FilterData" localSheetId="1" hidden="1">'Հ 16 Առաջնահերթություններ'!$A$5:$H$9</definedName>
    <definedName name="Z_06F6868E_5B09_40F5_B517_980A8DB499F9_.wvu.FilterData" localSheetId="2" hidden="1">'Հ 17 Այլընտրանքներ'!$A$5:$H$1328</definedName>
    <definedName name="Z_07149C3B_796A_4855_B5DA_192A2132E078_.wvu.FilterData" localSheetId="1" hidden="1">'Հ 16 Առաջնահերթություններ'!$A$5:$H$9</definedName>
    <definedName name="Z_07149C3B_796A_4855_B5DA_192A2132E078_.wvu.FilterData" localSheetId="2" hidden="1">'Հ 17 Այլընտրանքներ'!$A$5:$H$1328</definedName>
    <definedName name="Z_072AC357_26BC_4E02_BA1B_E1289AC26A25_.wvu.FilterData" localSheetId="1" hidden="1">'Հ 16 Առաջնահերթություններ'!$A$5:$H$9</definedName>
    <definedName name="Z_072AC357_26BC_4E02_BA1B_E1289AC26A25_.wvu.FilterData" localSheetId="2" hidden="1">'Հ 17 Այլընտրանքներ'!$A$5:$H$1328</definedName>
    <definedName name="Z_0755322A_1E1B_4DAE_B60E_5AE9D8AA60A2_.wvu.FilterData" localSheetId="1" hidden="1">'Հ 16 Առաջնահերթություններ'!$A$5:$H$9</definedName>
    <definedName name="Z_0755322A_1E1B_4DAE_B60E_5AE9D8AA60A2_.wvu.FilterData" localSheetId="2" hidden="1">'Հ 17 Այլընտրանքներ'!$A$6:$H$1328</definedName>
    <definedName name="Z_0781BF95_08D4_41FF_A3D7_9F8889B6E7EF_.wvu.FilterData" localSheetId="1" hidden="1">'Հ 16 Առաջնահերթություններ'!$A$5:$H$9</definedName>
    <definedName name="Z_0781BF95_08D4_41FF_A3D7_9F8889B6E7EF_.wvu.FilterData" localSheetId="2" hidden="1">'Հ 17 Այլընտրանքներ'!$A$5:$H$1328</definedName>
    <definedName name="Z_07944B72_7DC4_45E2_9F35_5F08E17D716D_.wvu.FilterData" localSheetId="1" hidden="1">'Հ 16 Առաջնահերթություններ'!$A$5:$H$9</definedName>
    <definedName name="Z_07944B72_7DC4_45E2_9F35_5F08E17D716D_.wvu.FilterData" localSheetId="2" hidden="1">'Հ 17 Այլընտրանքներ'!$A$5:$H$1328</definedName>
    <definedName name="Z_07E48EB7_CEEE_4DAE_979C_11F3A3C93537_.wvu.FilterData" localSheetId="1" hidden="1">'Հ 16 Առաջնահերթություններ'!$A$5:$H$9</definedName>
    <definedName name="Z_07E48EB7_CEEE_4DAE_979C_11F3A3C93537_.wvu.FilterData" localSheetId="2" hidden="1">'Հ 17 Այլընտրանքներ'!$A$6:$H$1328</definedName>
    <definedName name="Z_0811003F_0D9C_478C_A8DE_AE0273D4A905_.wvu.FilterData" localSheetId="1" hidden="1">'Հ 16 Առաջնահերթություններ'!$A$5:$H$9</definedName>
    <definedName name="Z_0811003F_0D9C_478C_A8DE_AE0273D4A905_.wvu.FilterData" localSheetId="2" hidden="1">'Հ 17 Այլընտրանքներ'!$A$5:$H$1328</definedName>
    <definedName name="Z_087FCCAF_8B3F_4C27_BAAD_2D400B86AF17_.wvu.FilterData" localSheetId="1" hidden="1">'Հ 16 Առաջնահերթություններ'!$A$5:$H$9</definedName>
    <definedName name="Z_087FCCAF_8B3F_4C27_BAAD_2D400B86AF17_.wvu.FilterData" localSheetId="2" hidden="1">'Հ 17 Այլընտրանքներ'!$A$5:$H$1328</definedName>
    <definedName name="Z_08BA5EA2_D57B_484D_8270_C4CB1A9B4157_.wvu.FilterData" localSheetId="1" hidden="1">'Հ 16 Առաջնահերթություններ'!$A$5:$H$9</definedName>
    <definedName name="Z_08BA5EA2_D57B_484D_8270_C4CB1A9B4157_.wvu.FilterData" localSheetId="2" hidden="1">'Հ 17 Այլընտրանքներ'!$A$5:$H$1328</definedName>
    <definedName name="Z_09474C9C_AB29_4089_B22C_6736504F1282_.wvu.FilterData" localSheetId="1" hidden="1">'Հ 16 Առաջնահերթություններ'!$A$5:$H$9</definedName>
    <definedName name="Z_09474C9C_AB29_4089_B22C_6736504F1282_.wvu.FilterData" localSheetId="2" hidden="1">'Հ 17 Այլընտրանքներ'!$A$5:$H$1328</definedName>
    <definedName name="Z_0971F797_CE6E_4BCD_A8EF_9034A38FA9CB_.wvu.FilterData" localSheetId="1" hidden="1">'Հ 16 Առաջնահերթություններ'!$A$5:$H$9</definedName>
    <definedName name="Z_0971F797_CE6E_4BCD_A8EF_9034A38FA9CB_.wvu.FilterData" localSheetId="2" hidden="1">'Հ 17 Այլընտրանքներ'!$A$5:$H$1328</definedName>
    <definedName name="Z_09B5A5B9_B5A5_4661_9EF7_677F8B5FF90E_.wvu.FilterData" localSheetId="1" hidden="1">'Հ 16 Առաջնահերթություններ'!$A$5:$H$9</definedName>
    <definedName name="Z_09B5A5B9_B5A5_4661_9EF7_677F8B5FF90E_.wvu.FilterData" localSheetId="2" hidden="1">'Հ 17 Այլընտրանքներ'!$A$5:$H$1328</definedName>
    <definedName name="Z_09D899F0_7629_41A5_BF4C_5CB270882359_.wvu.FilterData" localSheetId="1" hidden="1">'Հ 16 Առաջնահերթություններ'!$A$5:$H$9</definedName>
    <definedName name="Z_09D899F0_7629_41A5_BF4C_5CB270882359_.wvu.FilterData" localSheetId="2" hidden="1">'Հ 17 Այլընտրանքներ'!$A$5:$H$1328</definedName>
    <definedName name="Z_09E2B0BF_BE95_4AA4_B5B1_4D1082CE77A1_.wvu.FilterData" localSheetId="1" hidden="1">'Հ 16 Առաջնահերթություններ'!$A$5:$H$9</definedName>
    <definedName name="Z_09E2B0BF_BE95_4AA4_B5B1_4D1082CE77A1_.wvu.FilterData" localSheetId="2" hidden="1">'Հ 17 Այլընտրանքներ'!$A$5:$H$1328</definedName>
    <definedName name="Z_09E8B0BB_6781_420E_872E_EB7F13AEBD3E_.wvu.FilterData" localSheetId="1" hidden="1">'Հ 16 Առաջնահերթություններ'!$A$5:$H$9</definedName>
    <definedName name="Z_09E8B0BB_6781_420E_872E_EB7F13AEBD3E_.wvu.FilterData" localSheetId="2" hidden="1">'Հ 17 Այլընտրանքներ'!$A$6:$H$1328</definedName>
    <definedName name="Z_0A449FF8_D109_47B6_8E8E_01F8FFAF37F7_.wvu.FilterData" localSheetId="1" hidden="1">'Հ 16 Առաջնահերթություններ'!$A$5:$H$9</definedName>
    <definedName name="Z_0A449FF8_D109_47B6_8E8E_01F8FFAF37F7_.wvu.FilterData" localSheetId="2" hidden="1">'Հ 17 Այլընտրանքներ'!$A$5:$H$1328</definedName>
    <definedName name="Z_0AA21B53_E4AA_4B34_937B_0AD50F461063_.wvu.FilterData" localSheetId="1" hidden="1">'Հ 16 Առաջնահերթություններ'!$A$5:$H$9</definedName>
    <definedName name="Z_0AA21B53_E4AA_4B34_937B_0AD50F461063_.wvu.FilterData" localSheetId="2" hidden="1">'Հ 17 Այլընտրանքներ'!$A$6:$H$1328</definedName>
    <definedName name="Z_0AE132CC_2723_4E34_9069_6856E1D4B286_.wvu.FilterData" localSheetId="1" hidden="1">'Հ 16 Առաջնահերթություններ'!$A$5:$H$9</definedName>
    <definedName name="Z_0AE132CC_2723_4E34_9069_6856E1D4B286_.wvu.FilterData" localSheetId="2" hidden="1">'Հ 17 Այլընտրանքներ'!$A$5:$H$1328</definedName>
    <definedName name="Z_0AF015A7_D278_43FE_9442_2E161776ED34_.wvu.FilterData" localSheetId="1" hidden="1">'Հ 16 Առաջնահերթություններ'!$A$5:$H$9</definedName>
    <definedName name="Z_0AF015A7_D278_43FE_9442_2E161776ED34_.wvu.FilterData" localSheetId="2" hidden="1">'Հ 17 Այլընտրանքներ'!$A$5:$H$1328</definedName>
    <definedName name="Z_0AF0D8D6_8285_4DAF_891F_5BB93CD5A1D8_.wvu.FilterData" localSheetId="1" hidden="1">'Հ 16 Առաջնահերթություններ'!$A$5:$H$9</definedName>
    <definedName name="Z_0AF0D8D6_8285_4DAF_891F_5BB93CD5A1D8_.wvu.FilterData" localSheetId="2" hidden="1">'Հ 17 Այլընտրանքներ'!$A$5:$H$1328</definedName>
    <definedName name="Z_0B6A7ECA_19DA_40C9_B809_64B945CDF3BE_.wvu.FilterData" localSheetId="1" hidden="1">'Հ 16 Առաջնահերթություններ'!$A$5:$H$9</definedName>
    <definedName name="Z_0B6A7ECA_19DA_40C9_B809_64B945CDF3BE_.wvu.FilterData" localSheetId="2" hidden="1">'Հ 17 Այլընտրանքներ'!$A$6:$H$1328</definedName>
    <definedName name="Z_0BA52254_A511_43FF_AAFE_CD9CCBEEC8C9_.wvu.FilterData" localSheetId="1" hidden="1">'Հ 16 Առաջնահերթություններ'!$A$5:$H$9</definedName>
    <definedName name="Z_0BA52254_A511_43FF_AAFE_CD9CCBEEC8C9_.wvu.FilterData" localSheetId="2" hidden="1">'Հ 17 Այլընտրանքներ'!$A$5:$H$1328</definedName>
    <definedName name="Z_0BE6D432_FEC3_4306_9520_9A1DEB614D0E_.wvu.FilterData" localSheetId="1" hidden="1">'Հ 16 Առաջնահերթություններ'!$A$5:$H$9</definedName>
    <definedName name="Z_0BE6D432_FEC3_4306_9520_9A1DEB614D0E_.wvu.FilterData" localSheetId="2" hidden="1">'Հ 17 Այլընտրանքներ'!$A$5:$H$1328</definedName>
    <definedName name="Z_0C0F2DB4_199D_4AFA_A963_5570624C23BA_.wvu.FilterData" localSheetId="1" hidden="1">'Հ 16 Առաջնահերթություններ'!$A$5:$H$9</definedName>
    <definedName name="Z_0C0F2DB4_199D_4AFA_A963_5570624C23BA_.wvu.FilterData" localSheetId="2" hidden="1">'Հ 17 Այլընտրանքներ'!$A$5:$H$1328</definedName>
    <definedName name="Z_0C9B5612_337A_4ECC_9362_6E8889028A82_.wvu.FilterData" localSheetId="1" hidden="1">'Հ 16 Առաջնահերթություններ'!$A$5:$H$9</definedName>
    <definedName name="Z_0C9B5612_337A_4ECC_9362_6E8889028A82_.wvu.FilterData" localSheetId="2" hidden="1">'Հ 17 Այլընտրանքներ'!$A$6:$H$1328</definedName>
    <definedName name="Z_0CF916DD_8ECD_4884_94A4_F2E21E4C7D48_.wvu.FilterData" localSheetId="1" hidden="1">'Հ 16 Առաջնահերթություններ'!$A$5:$H$9</definedName>
    <definedName name="Z_0CF916DD_8ECD_4884_94A4_F2E21E4C7D48_.wvu.FilterData" localSheetId="2" hidden="1">'Հ 17 Այլընտրանքներ'!$A$5:$H$1328</definedName>
    <definedName name="Z_0D78148D_CFD4_4FC0_9888_249C213EF6EF_.wvu.FilterData" localSheetId="1" hidden="1">'Հ 16 Առաջնահերթություններ'!$A$5:$H$9</definedName>
    <definedName name="Z_0D78148D_CFD4_4FC0_9888_249C213EF6EF_.wvu.FilterData" localSheetId="2" hidden="1">'Հ 17 Այլընտրանքներ'!$A$5:$H$1328</definedName>
    <definedName name="Z_0D7E1DE8_BA11_45F6_9D1A_8CC168442D71_.wvu.FilterData" localSheetId="1" hidden="1">'Հ 16 Առաջնահերթություններ'!$A$5:$H$9</definedName>
    <definedName name="Z_0D7E1DE8_BA11_45F6_9D1A_8CC168442D71_.wvu.FilterData" localSheetId="2" hidden="1">'Հ 17 Այլընտրանքներ'!$A$5:$H$1328</definedName>
    <definedName name="Z_0E2B47EE_757B_429C_A518_91924F1C42A3_.wvu.FilterData" localSheetId="1" hidden="1">'Հ 16 Առաջնահերթություններ'!$A$5:$H$9</definedName>
    <definedName name="Z_0E2B47EE_757B_429C_A518_91924F1C42A3_.wvu.FilterData" localSheetId="2" hidden="1">'Հ 17 Այլընտրանքներ'!$A$5:$H$1328</definedName>
    <definedName name="Z_0E68B073_5BAC_4086_9744_ABCA18A5E453_.wvu.FilterData" localSheetId="1" hidden="1">'Հ 16 Առաջնահերթություններ'!$A$5:$H$9</definedName>
    <definedName name="Z_0E68B073_5BAC_4086_9744_ABCA18A5E453_.wvu.FilterData" localSheetId="2" hidden="1">'Հ 17 Այլընտրանքներ'!$A$5:$H$1328</definedName>
    <definedName name="Z_0E7B48A3_5423_4492_9A0B_96CCF32FD50E_.wvu.FilterData" localSheetId="1" hidden="1">'Հ 16 Առաջնահերթություններ'!$A$5:$H$9</definedName>
    <definedName name="Z_0E7B48A3_5423_4492_9A0B_96CCF32FD50E_.wvu.FilterData" localSheetId="2" hidden="1">'Հ 17 Այլընտրանքներ'!$A$5:$H$1328</definedName>
    <definedName name="Z_0E9E4B88_A4AE_448A_9AE1_77352933BA81_.wvu.FilterData" localSheetId="1" hidden="1">'Հ 16 Առաջնահերթություններ'!$A$5:$H$9</definedName>
    <definedName name="Z_0E9E4B88_A4AE_448A_9AE1_77352933BA81_.wvu.FilterData" localSheetId="2" hidden="1">'Հ 17 Այլընտրանքներ'!$A$5:$H$1328</definedName>
    <definedName name="Z_0ECC1986_3784_438D_82AB_F98BB747BAB8_.wvu.Cols" localSheetId="1" hidden="1">'Հ 16 Առաջնահերթություններ'!#REF!,'Հ 16 Առաջնահերթություններ'!#REF!,'Հ 16 Առաջնահերթություններ'!#REF!,'Հ 16 Առաջնահերթություններ'!$D:$D</definedName>
    <definedName name="Z_0ECC1986_3784_438D_82AB_F98BB747BAB8_.wvu.Cols" localSheetId="2" hidden="1">'Հ 17 Այլընտրանքներ'!#REF!,'Հ 17 Այլընտրանքներ'!#REF!,'Հ 17 Այլընտրանքներ'!#REF!,'Հ 17 Այլընտրանքներ'!$D:$D</definedName>
    <definedName name="Z_0ECC1986_3784_438D_82AB_F98BB747BAB8_.wvu.FilterData" localSheetId="1" hidden="1">'Հ 16 Առաջնահերթություններ'!#REF!</definedName>
    <definedName name="Z_0ECC1986_3784_438D_82AB_F98BB747BAB8_.wvu.FilterData" localSheetId="2" hidden="1">'Հ 17 Այլընտրանքներ'!#REF!</definedName>
    <definedName name="Z_0ECC1986_3784_438D_82AB_F98BB747BAB8_.wvu.PrintArea" localSheetId="1" hidden="1">'Հ 16 Առաջնահերթություններ'!$A$3:$H$9</definedName>
    <definedName name="Z_0ECC1986_3784_438D_82AB_F98BB747BAB8_.wvu.PrintArea" localSheetId="2" hidden="1">'Հ 17 Այլընտրանքներ'!$A$3:$H$1328</definedName>
    <definedName name="Z_0ECC1986_3784_438D_82AB_F98BB747BAB8_.wvu.PrintTitles" localSheetId="1" hidden="1">'Հ 16 Առաջնահերթություններ'!$3:$4</definedName>
    <definedName name="Z_0ECC1986_3784_438D_82AB_F98BB747BAB8_.wvu.PrintTitles" localSheetId="2" hidden="1">'Հ 17 Այլընտրանքներ'!$3:$4</definedName>
    <definedName name="Z_0ECC1986_3784_438D_82AB_F98BB747BAB8_.wvu.Rows" localSheetId="1" hidden="1">'Հ 16 Առաջնահերթություններ'!$27:$27</definedName>
    <definedName name="Z_0ECC1986_3784_438D_82AB_F98BB747BAB8_.wvu.Rows" localSheetId="2" hidden="1">'Հ 17 Այլընտրանքներ'!$1347:$1347</definedName>
    <definedName name="Z_0EF30009_9A56_4B7B_8EFF_0A6D5EDA1299_.wvu.FilterData" localSheetId="1" hidden="1">'Հ 16 Առաջնահերթություններ'!$A$5:$H$9</definedName>
    <definedName name="Z_0EF30009_9A56_4B7B_8EFF_0A6D5EDA1299_.wvu.FilterData" localSheetId="2" hidden="1">'Հ 17 Այլընտրանքներ'!$A$6:$H$1328</definedName>
    <definedName name="Z_0F041FAF_526D_413F_B4D6_8E009704224E_.wvu.FilterData" localSheetId="1" hidden="1">'Հ 16 Առաջնահերթություններ'!$A$5:$H$9</definedName>
    <definedName name="Z_0F041FAF_526D_413F_B4D6_8E009704224E_.wvu.FilterData" localSheetId="2" hidden="1">'Հ 17 Այլընտրանքներ'!$A$5:$H$1328</definedName>
    <definedName name="Z_0F330EB2_638E_4131_82F1_7EAF20B31011_.wvu.FilterData" localSheetId="1" hidden="1">'Հ 16 Առաջնահերթություններ'!$A$5:$H$9</definedName>
    <definedName name="Z_0F330EB2_638E_4131_82F1_7EAF20B31011_.wvu.FilterData" localSheetId="2" hidden="1">'Հ 17 Այլընտրանքներ'!$A$6:$H$1328</definedName>
    <definedName name="Z_0F7C0A5E_4BFB_4A8A_A8F5_DBB8698E06E6_.wvu.FilterData" localSheetId="1" hidden="1">'Հ 16 Առաջնահերթություններ'!$A$5:$H$9</definedName>
    <definedName name="Z_0F7C0A5E_4BFB_4A8A_A8F5_DBB8698E06E6_.wvu.FilterData" localSheetId="2" hidden="1">'Հ 17 Այլընտրանքներ'!$A$6:$H$1328</definedName>
    <definedName name="Z_0F9C48E5_9213_4A75_B0B0_EBD9680DE441_.wvu.Cols" localSheetId="1" hidden="1">'Հ 16 Առաջնահերթություններ'!#REF!,'Հ 16 Առաջնահերթություններ'!#REF!,'Հ 16 Առաջնահերթություններ'!$D:$E,'Հ 16 Առաջնահերթություններ'!#REF!,'Հ 16 Առաջնահերթություններ'!#REF!</definedName>
    <definedName name="Z_0F9C48E5_9213_4A75_B0B0_EBD9680DE441_.wvu.Cols" localSheetId="2" hidden="1">'Հ 17 Այլընտրանքներ'!#REF!,'Հ 17 Այլընտրանքներ'!#REF!,'Հ 17 Այլընտրանքներ'!$D:$E,'Հ 17 Այլընտրանքներ'!#REF!,'Հ 17 Այլընտրանքներ'!#REF!</definedName>
    <definedName name="Z_0F9C48E5_9213_4A75_B0B0_EBD9680DE441_.wvu.FilterData" localSheetId="1" hidden="1">'Հ 16 Առաջնահերթություններ'!#REF!</definedName>
    <definedName name="Z_0F9C48E5_9213_4A75_B0B0_EBD9680DE441_.wvu.FilterData" localSheetId="2" hidden="1">'Հ 17 Այլընտրանքներ'!#REF!</definedName>
    <definedName name="Z_0F9C48E5_9213_4A75_B0B0_EBD9680DE441_.wvu.PrintArea" localSheetId="1" hidden="1">'Հ 16 Առաջնահերթություններ'!$A$3:$H$9</definedName>
    <definedName name="Z_0F9C48E5_9213_4A75_B0B0_EBD9680DE441_.wvu.PrintArea" localSheetId="2" hidden="1">'Հ 17 Այլընտրանքներ'!$A$3:$H$1328</definedName>
    <definedName name="Z_0F9C48E5_9213_4A75_B0B0_EBD9680DE441_.wvu.PrintTitles" localSheetId="1" hidden="1">'Հ 16 Առաջնահերթություններ'!$3:$4</definedName>
    <definedName name="Z_0F9C48E5_9213_4A75_B0B0_EBD9680DE441_.wvu.PrintTitles" localSheetId="2" hidden="1">'Հ 17 Այլընտրանքներ'!$3:$4</definedName>
    <definedName name="Z_0F9C48E5_9213_4A75_B0B0_EBD9680DE441_.wvu.Rows" localSheetId="1" hidden="1">'Հ 16 Առաջնահերթություններ'!$27:$27</definedName>
    <definedName name="Z_0F9C48E5_9213_4A75_B0B0_EBD9680DE441_.wvu.Rows" localSheetId="2" hidden="1">'Հ 17 Այլընտրանքներ'!$1347:$1347</definedName>
    <definedName name="Z_0FC01539_D9BD_4A38_A0EF_BE4964FA3366_.wvu.FilterData" localSheetId="1" hidden="1">'Հ 16 Առաջնահերթություններ'!$A$5:$H$9</definedName>
    <definedName name="Z_0FC01539_D9BD_4A38_A0EF_BE4964FA3366_.wvu.FilterData" localSheetId="2" hidden="1">'Հ 17 Այլընտրանքներ'!$A$5:$H$1328</definedName>
    <definedName name="Z_0FF5E037_5EB0_4544_9FEB_61E28A350D6F_.wvu.FilterData" localSheetId="1" hidden="1">'Հ 16 Առաջնահերթություններ'!$A$5:$H$9</definedName>
    <definedName name="Z_0FF5E037_5EB0_4544_9FEB_61E28A350D6F_.wvu.FilterData" localSheetId="2" hidden="1">'Հ 17 Այլընտրանքներ'!$A$5:$H$1328</definedName>
    <definedName name="Z_1014696E_1D4B_41A6_97D0_7C1C6BB418A0_.wvu.FilterData" localSheetId="1" hidden="1">'Հ 16 Առաջնահերթություններ'!$A$5:$H$9</definedName>
    <definedName name="Z_1014696E_1D4B_41A6_97D0_7C1C6BB418A0_.wvu.FilterData" localSheetId="2" hidden="1">'Հ 17 Այլընտրանքներ'!$A$5:$H$1328</definedName>
    <definedName name="Z_102A990C_96EC_4FAD_BD0D_50CC4C522F81_.wvu.FilterData" localSheetId="1" hidden="1">'Հ 16 Առաջնահերթություններ'!$A$5:$H$9</definedName>
    <definedName name="Z_102A990C_96EC_4FAD_BD0D_50CC4C522F81_.wvu.FilterData" localSheetId="2" hidden="1">'Հ 17 Այլընտրանքներ'!$A$5:$H$1328</definedName>
    <definedName name="Z_104805D4_BACD_437B_B02D_60A43C96C0F0_.wvu.FilterData" localSheetId="1" hidden="1">'Հ 16 Առաջնահերթություններ'!$A$5:$H$9</definedName>
    <definedName name="Z_104805D4_BACD_437B_B02D_60A43C96C0F0_.wvu.FilterData" localSheetId="2" hidden="1">'Հ 17 Այլընտրանքներ'!$A$5:$H$1328</definedName>
    <definedName name="Z_10486768_7401_485C_B78F_99D26F9A0639_.wvu.FilterData" localSheetId="1" hidden="1">'Հ 16 Առաջնահերթություններ'!$A$5:$H$9</definedName>
    <definedName name="Z_10486768_7401_485C_B78F_99D26F9A0639_.wvu.FilterData" localSheetId="2" hidden="1">'Հ 17 Այլընտրանքներ'!$A$5:$H$1328</definedName>
    <definedName name="Z_108319C8_B0E1_4254_A759_9293BCF65D55_.wvu.FilterData" localSheetId="1" hidden="1">'Հ 16 Առաջնահերթություններ'!$A$5:$L$9</definedName>
    <definedName name="Z_108319C8_B0E1_4254_A759_9293BCF65D55_.wvu.FilterData" localSheetId="2" hidden="1">'Հ 17 Այլընտրանքներ'!$A$6:$J$1328</definedName>
    <definedName name="Z_1086B8D7_C077_4D56_BE2D_E41049D6D8C3_.wvu.FilterData" localSheetId="1" hidden="1">'Հ 16 Առաջնահերթություններ'!$A$5:$H$9</definedName>
    <definedName name="Z_1086B8D7_C077_4D56_BE2D_E41049D6D8C3_.wvu.FilterData" localSheetId="2" hidden="1">'Հ 17 Այլընտրանքներ'!$A$6:$H$1328</definedName>
    <definedName name="Z_108F5F4D_FA9E_4E92_9CAE_3A9C7C5223F3_.wvu.FilterData" localSheetId="1" hidden="1">'Հ 16 Առաջնահերթություններ'!$A$5:$H$9</definedName>
    <definedName name="Z_108F5F4D_FA9E_4E92_9CAE_3A9C7C5223F3_.wvu.FilterData" localSheetId="2" hidden="1">'Հ 17 Այլընտրանքներ'!$A$5:$H$1328</definedName>
    <definedName name="Z_1111C6FA_79E2_454E_B982_5D4358B5E2DB_.wvu.FilterData" localSheetId="1" hidden="1">'Հ 16 Առաջնահերթություններ'!$A$5:$H$9</definedName>
    <definedName name="Z_1111C6FA_79E2_454E_B982_5D4358B5E2DB_.wvu.FilterData" localSheetId="2" hidden="1">'Հ 17 Այլընտրանքներ'!$A$6:$H$1328</definedName>
    <definedName name="Z_11309473_7EDE_483F_BD77_23B64F1C7443_.wvu.FilterData" localSheetId="1" hidden="1">'Հ 16 Առաջնահերթություններ'!$A$5:$H$9</definedName>
    <definedName name="Z_11309473_7EDE_483F_BD77_23B64F1C7443_.wvu.FilterData" localSheetId="2" hidden="1">'Հ 17 Այլընտրանքներ'!$A$5:$H$1328</definedName>
    <definedName name="Z_11504356_2D12_4BB6_B12B_7B7341DB0846_.wvu.FilterData" localSheetId="1" hidden="1">'Հ 16 Առաջնահերթություններ'!$A$5:$H$9</definedName>
    <definedName name="Z_11504356_2D12_4BB6_B12B_7B7341DB0846_.wvu.FilterData" localSheetId="2" hidden="1">'Հ 17 Այլընտրանքներ'!$A$5:$H$1328</definedName>
    <definedName name="Z_1163043C_957A_4FE9_8D1A_08B7CBE17CCD_.wvu.FilterData" localSheetId="1" hidden="1">'Հ 16 Առաջնահերթություններ'!$A$5:$H$9</definedName>
    <definedName name="Z_1163043C_957A_4FE9_8D1A_08B7CBE17CCD_.wvu.FilterData" localSheetId="2" hidden="1">'Հ 17 Այլընտրանքներ'!$A$6:$H$1328</definedName>
    <definedName name="Z_117FE07E_ECC8_4652_88E0_C19E9E059B32_.wvu.FilterData" localSheetId="1" hidden="1">'Հ 16 Առաջնահերթություններ'!$A$5:$H$9</definedName>
    <definedName name="Z_117FE07E_ECC8_4652_88E0_C19E9E059B32_.wvu.FilterData" localSheetId="2" hidden="1">'Հ 17 Այլընտրանքներ'!$A$6:$H$1328</definedName>
    <definedName name="Z_118124BB_47BB_4942_8FD1_ECA160639336_.wvu.FilterData" localSheetId="1" hidden="1">'Հ 16 Առաջնահերթություններ'!$A$5:$H$9</definedName>
    <definedName name="Z_118124BB_47BB_4942_8FD1_ECA160639336_.wvu.FilterData" localSheetId="2" hidden="1">'Հ 17 Այլընտրանքներ'!$A$6:$H$1328</definedName>
    <definedName name="Z_118B028B_8810_4DA3_AF1B_A1378F3CC116_.wvu.FilterData" localSheetId="1" hidden="1">'Հ 16 Առաջնահերթություններ'!$A$5:$H$9</definedName>
    <definedName name="Z_118B028B_8810_4DA3_AF1B_A1378F3CC116_.wvu.FilterData" localSheetId="2" hidden="1">'Հ 17 Այլընտրանքներ'!$A$5:$H$1328</definedName>
    <definedName name="Z_118D6572_F6AD_499C_8158_4D4209151EDC_.wvu.FilterData" localSheetId="1" hidden="1">'Հ 16 Առաջնահերթություններ'!$A$5:$H$9</definedName>
    <definedName name="Z_118D6572_F6AD_499C_8158_4D4209151EDC_.wvu.FilterData" localSheetId="2" hidden="1">'Հ 17 Այլընտրանքներ'!$A$5:$H$1328</definedName>
    <definedName name="Z_1191BB4E_733E_448D_8808_82121932997B_.wvu.FilterData" localSheetId="1" hidden="1">'Հ 16 Առաջնահերթություններ'!$A$5:$H$9</definedName>
    <definedName name="Z_1191BB4E_733E_448D_8808_82121932997B_.wvu.FilterData" localSheetId="2" hidden="1">'Հ 17 Այլընտրանքներ'!$A$6:$H$1328</definedName>
    <definedName name="Z_119CD295_31AC_4F57_A2DC_9A98EE16B4F8_.wvu.FilterData" localSheetId="1" hidden="1">'Հ 16 Առաջնահերթություններ'!$A$5:$H$9</definedName>
    <definedName name="Z_119CD295_31AC_4F57_A2DC_9A98EE16B4F8_.wvu.FilterData" localSheetId="2" hidden="1">'Հ 17 Այլընտրանքներ'!$A$6:$H$1328</definedName>
    <definedName name="Z_11AD1D62_19A0_4C5A_8091_2CAFF667214E_.wvu.FilterData" localSheetId="1" hidden="1">'Հ 16 Առաջնահերթություններ'!$A$5:$H$9</definedName>
    <definedName name="Z_11AD1D62_19A0_4C5A_8091_2CAFF667214E_.wvu.FilterData" localSheetId="2" hidden="1">'Հ 17 Այլընտրանքներ'!$A$5:$H$1328</definedName>
    <definedName name="Z_12159911_CAAD_4672_B1A9_6897587D475D_.wvu.FilterData" localSheetId="1" hidden="1">'Հ 16 Առաջնահերթություններ'!$A$5:$H$9</definedName>
    <definedName name="Z_12159911_CAAD_4672_B1A9_6897587D475D_.wvu.FilterData" localSheetId="2" hidden="1">'Հ 17 Այլընտրանքներ'!$A$6:$H$1328</definedName>
    <definedName name="Z_1247D40F_74A3_4555_87D7_AA20092F8D2D_.wvu.FilterData" localSheetId="1" hidden="1">'Հ 16 Առաջնահերթություններ'!$A$5:$H$9</definedName>
    <definedName name="Z_1247D40F_74A3_4555_87D7_AA20092F8D2D_.wvu.FilterData" localSheetId="2" hidden="1">'Հ 17 Այլընտրանքներ'!$A$6:$H$1328</definedName>
    <definedName name="Z_127313BA_D6A7_4870_9646_CE9584C6A1A5_.wvu.FilterData" localSheetId="1" hidden="1">'Հ 16 Առաջնահերթություններ'!$A$5:$H$9</definedName>
    <definedName name="Z_127313BA_D6A7_4870_9646_CE9584C6A1A5_.wvu.FilterData" localSheetId="2" hidden="1">'Հ 17 Այլընտրանքներ'!$A$6:$H$1328</definedName>
    <definedName name="Z_128A96AC_86B5_4AFC_A4CF_F9B7B19F66F3_.wvu.FilterData" localSheetId="1" hidden="1">'Հ 16 Առաջնահերթություններ'!$A$5:$H$9</definedName>
    <definedName name="Z_128A96AC_86B5_4AFC_A4CF_F9B7B19F66F3_.wvu.FilterData" localSheetId="2" hidden="1">'Հ 17 Այլընտրանքներ'!$A$5:$H$1328</definedName>
    <definedName name="Z_12BFEDF2_EDE2_4EF9_94BA_71EC5AA694DE_.wvu.FilterData" localSheetId="1" hidden="1">'Հ 16 Առաջնահերթություններ'!$A$5:$H$9</definedName>
    <definedName name="Z_12BFEDF2_EDE2_4EF9_94BA_71EC5AA694DE_.wvu.FilterData" localSheetId="2" hidden="1">'Հ 17 Այլընտրանքներ'!$A$5:$H$1328</definedName>
    <definedName name="Z_12EE6F43_0022_445A_B89F_133BEE869B11_.wvu.FilterData" localSheetId="1" hidden="1">'Հ 16 Առաջնահերթություններ'!$A$5:$H$9</definedName>
    <definedName name="Z_12EE6F43_0022_445A_B89F_133BEE869B11_.wvu.FilterData" localSheetId="2" hidden="1">'Հ 17 Այլընտրանքներ'!$A$5:$H$1328</definedName>
    <definedName name="Z_132112F7_C56C_48C9_A209_6D0F152D4D0C_.wvu.FilterData" localSheetId="1" hidden="1">'Հ 16 Առաջնահերթություններ'!$A$5:$H$9</definedName>
    <definedName name="Z_132112F7_C56C_48C9_A209_6D0F152D4D0C_.wvu.FilterData" localSheetId="2" hidden="1">'Հ 17 Այլընտրանքներ'!$A$6:$H$1328</definedName>
    <definedName name="Z_1331CA18_6B22_4CCB_B1B1_9824EC1CF4EE_.wvu.FilterData" localSheetId="1" hidden="1">'Հ 16 Առաջնահերթություններ'!$A$5:$H$9</definedName>
    <definedName name="Z_1331CA18_6B22_4CCB_B1B1_9824EC1CF4EE_.wvu.FilterData" localSheetId="2" hidden="1">'Հ 17 Այլընտրանքներ'!$A$5:$H$1328</definedName>
    <definedName name="Z_133F9C9A_98B4_439C_B872_49B5ED78D1F8_.wvu.FilterData" localSheetId="1" hidden="1">'Հ 16 Առաջնահերթություններ'!$A$5:$H$9</definedName>
    <definedName name="Z_133F9C9A_98B4_439C_B872_49B5ED78D1F8_.wvu.FilterData" localSheetId="2" hidden="1">'Հ 17 Այլընտրանքներ'!$A$6:$H$1328</definedName>
    <definedName name="Z_134B3158_D8F9_4694_92B0_1113011C2B79_.wvu.FilterData" localSheetId="1" hidden="1">'Հ 16 Առաջնահերթություններ'!$A$5:$H$9</definedName>
    <definedName name="Z_134B3158_D8F9_4694_92B0_1113011C2B79_.wvu.FilterData" localSheetId="2" hidden="1">'Հ 17 Այլընտրանքներ'!$A$6:$H$1328</definedName>
    <definedName name="Z_1350584E_23F4_426B_A284_69829C6825D5_.wvu.FilterData" localSheetId="1" hidden="1">'Հ 16 Առաջնահերթություններ'!$A$5:$H$9</definedName>
    <definedName name="Z_1350584E_23F4_426B_A284_69829C6825D5_.wvu.FilterData" localSheetId="2" hidden="1">'Հ 17 Այլընտրանքներ'!$A$6:$H$1328</definedName>
    <definedName name="Z_1432C8DC_61A1_453C_8F54_8815262CAE00_.wvu.FilterData" localSheetId="1" hidden="1">'Հ 16 Առաջնահերթություններ'!$A$5:$H$9</definedName>
    <definedName name="Z_1432C8DC_61A1_453C_8F54_8815262CAE00_.wvu.FilterData" localSheetId="2" hidden="1">'Հ 17 Այլընտրանքներ'!$A$6:$H$1328</definedName>
    <definedName name="Z_14358621_0FEE_40D4_8357_2B3D9A17E0B8_.wvu.FilterData" localSheetId="1" hidden="1">'Հ 16 Առաջնահերթություններ'!$A$5:$H$9</definedName>
    <definedName name="Z_14358621_0FEE_40D4_8357_2B3D9A17E0B8_.wvu.FilterData" localSheetId="2" hidden="1">'Հ 17 Այլընտրանքներ'!$A$5:$H$1328</definedName>
    <definedName name="Z_1471D3F3_A6D7_4594_B6F0_D81ECEABBA63_.wvu.FilterData" localSheetId="1" hidden="1">'Հ 16 Առաջնահերթություններ'!$A$5:$H$9</definedName>
    <definedName name="Z_1471D3F3_A6D7_4594_B6F0_D81ECEABBA63_.wvu.FilterData" localSheetId="2" hidden="1">'Հ 17 Այլընտրանքներ'!$A$6:$H$1328</definedName>
    <definedName name="Z_1495DE58_BD9A_49E9_A8FC_10DB1D3A4E63_.wvu.FilterData" localSheetId="1" hidden="1">'Հ 16 Առաջնահերթություններ'!$A$5:$H$9</definedName>
    <definedName name="Z_1495DE58_BD9A_49E9_A8FC_10DB1D3A4E63_.wvu.FilterData" localSheetId="2" hidden="1">'Հ 17 Այլընտրանքներ'!$A$6:$H$1328</definedName>
    <definedName name="Z_1499E89F_F101_4C2E_9DA3_C5CDE1D5A580_.wvu.FilterData" localSheetId="1" hidden="1">'Հ 16 Առաջնահերթություններ'!$A$5:$H$9</definedName>
    <definedName name="Z_1499E89F_F101_4C2E_9DA3_C5CDE1D5A580_.wvu.FilterData" localSheetId="2" hidden="1">'Հ 17 Այլընտրանքներ'!$A$5:$H$1328</definedName>
    <definedName name="Z_14AEF6C6_5DF4_4D78_A328_676BB485FC87_.wvu.FilterData" localSheetId="1" hidden="1">'Հ 16 Առաջնահերթություններ'!$A$5:$H$9</definedName>
    <definedName name="Z_14AEF6C6_5DF4_4D78_A328_676BB485FC87_.wvu.FilterData" localSheetId="2" hidden="1">'Հ 17 Այլընտրանքներ'!$A$5:$H$1328</definedName>
    <definedName name="Z_14B40EA7_EE5D_4C90_8CAF_1C3FC67E2334_.wvu.Cols" localSheetId="1" hidden="1">'Հ 16 Առաջնահերթություններ'!#REF!,'Հ 16 Առաջնահերթություններ'!#REF!,'Հ 16 Առաջնահերթություններ'!#REF!,'Հ 16 Առաջնահերթություններ'!#REF!,'Հ 16 Առաջնահերթություններ'!$E:$E</definedName>
    <definedName name="Z_14B40EA7_EE5D_4C90_8CAF_1C3FC67E2334_.wvu.Cols" localSheetId="2" hidden="1">'Հ 17 Այլընտրանքներ'!#REF!,'Հ 17 Այլընտրանքներ'!#REF!,'Հ 17 Այլընտրանքներ'!#REF!,'Հ 17 Այլընտրանքներ'!#REF!,'Հ 17 Այլընտրանքներ'!$E:$E</definedName>
    <definedName name="Z_14B40EA7_EE5D_4C90_8CAF_1C3FC67E2334_.wvu.FilterData" localSheetId="1" hidden="1">'Հ 16 Առաջնահերթություններ'!$A$5:$H$9</definedName>
    <definedName name="Z_14B40EA7_EE5D_4C90_8CAF_1C3FC67E2334_.wvu.FilterData" localSheetId="2" hidden="1">'Հ 17 Այլընտրանքներ'!$A$6:$H$1328</definedName>
    <definedName name="Z_14B40EA7_EE5D_4C90_8CAF_1C3FC67E2334_.wvu.PrintArea" localSheetId="1" hidden="1">'Հ 16 Առաջնահերթություններ'!$A$3:$H$9</definedName>
    <definedName name="Z_14B40EA7_EE5D_4C90_8CAF_1C3FC67E2334_.wvu.PrintArea" localSheetId="2" hidden="1">'Հ 17 Այլընտրանքներ'!$A$3:$H$1328</definedName>
    <definedName name="Z_14B40EA7_EE5D_4C90_8CAF_1C3FC67E2334_.wvu.PrintTitles" localSheetId="1" hidden="1">'Հ 16 Առաջնահերթություններ'!$3:$4</definedName>
    <definedName name="Z_14B40EA7_EE5D_4C90_8CAF_1C3FC67E2334_.wvu.PrintTitles" localSheetId="2" hidden="1">'Հ 17 Այլընտրանքներ'!$3:$4</definedName>
    <definedName name="Z_14B40EA7_EE5D_4C90_8CAF_1C3FC67E2334_.wvu.Rows" localSheetId="1" hidden="1">'Հ 16 Առաջնահերթություններ'!#REF!,'Հ 16 Առաջնահերթություններ'!$27:$27</definedName>
    <definedName name="Z_14B40EA7_EE5D_4C90_8CAF_1C3FC67E2334_.wvu.Rows" localSheetId="2" hidden="1">'Հ 17 Այլընտրանքներ'!#REF!,'Հ 17 Այլընտրանքներ'!$1347:$1347</definedName>
    <definedName name="Z_152A42B3_DE21_4C22_9DFB_99E38B081CEA_.wvu.FilterData" localSheetId="1" hidden="1">'Հ 16 Առաջնահերթություններ'!$A$5:$H$9</definedName>
    <definedName name="Z_152A42B3_DE21_4C22_9DFB_99E38B081CEA_.wvu.FilterData" localSheetId="2" hidden="1">'Հ 17 Այլընտրանքներ'!$A$5:$H$1328</definedName>
    <definedName name="Z_1537E5FF_821B_46AB_BFC6_1626C3DDACE9_.wvu.FilterData" localSheetId="1" hidden="1">'Հ 16 Առաջնահերթություններ'!$A$5:$H$9</definedName>
    <definedName name="Z_1537E5FF_821B_46AB_BFC6_1626C3DDACE9_.wvu.FilterData" localSheetId="2" hidden="1">'Հ 17 Այլընտրանքներ'!$A$6:$H$1328</definedName>
    <definedName name="Z_15C840BA_10D4_4512_AF23_5AD54E1266D3_.wvu.Cols" localSheetId="1" hidden="1">'Հ 16 Առաջնահերթություններ'!#REF!,'Հ 16 Առաջնահերթություններ'!$D:$E,'Հ 16 Առաջնահերթություններ'!#REF!,'Հ 16 Առաջնահերթություններ'!#REF!</definedName>
    <definedName name="Z_15C840BA_10D4_4512_AF23_5AD54E1266D3_.wvu.Cols" localSheetId="2" hidden="1">'Հ 17 Այլընտրանքներ'!#REF!,'Հ 17 Այլընտրանքներ'!$D:$E,'Հ 17 Այլընտրանքներ'!#REF!,'Հ 17 Այլընտրանքներ'!#REF!</definedName>
    <definedName name="Z_15C840BA_10D4_4512_AF23_5AD54E1266D3_.wvu.FilterData" localSheetId="1" hidden="1">'Հ 16 Առաջնահերթություններ'!$A$5:$H$9</definedName>
    <definedName name="Z_15C840BA_10D4_4512_AF23_5AD54E1266D3_.wvu.FilterData" localSheetId="2" hidden="1">'Հ 17 Այլընտրանքներ'!$A$6:$H$1328</definedName>
    <definedName name="Z_15C840BA_10D4_4512_AF23_5AD54E1266D3_.wvu.PrintArea" localSheetId="1" hidden="1">'Հ 16 Առաջնահերթություններ'!$A$3:$H$9</definedName>
    <definedName name="Z_15C840BA_10D4_4512_AF23_5AD54E1266D3_.wvu.PrintArea" localSheetId="2" hidden="1">'Հ 17 Այլընտրանքներ'!$A$3:$H$1328</definedName>
    <definedName name="Z_15C840BA_10D4_4512_AF23_5AD54E1266D3_.wvu.PrintTitles" localSheetId="1" hidden="1">'Հ 16 Առաջնահերթություններ'!$3:$4</definedName>
    <definedName name="Z_15C840BA_10D4_4512_AF23_5AD54E1266D3_.wvu.PrintTitles" localSheetId="2" hidden="1">'Հ 17 Այլընտրանքներ'!$3:$4</definedName>
    <definedName name="Z_15C840BA_10D4_4512_AF23_5AD54E1266D3_.wvu.Rows" localSheetId="1" hidden="1">'Հ 16 Առաջնահերթություններ'!#REF!,'Հ 16 Առաջնահերթություններ'!$27:$27</definedName>
    <definedName name="Z_15C840BA_10D4_4512_AF23_5AD54E1266D3_.wvu.Rows" localSheetId="2" hidden="1">'Հ 17 Այլընտրանքներ'!#REF!,'Հ 17 Այլընտրանքներ'!$1347:$1347</definedName>
    <definedName name="Z_15DE21E8_709C_43A0_AB84_7AC28FD8FC3E_.wvu.FilterData" localSheetId="1" hidden="1">'Հ 16 Առաջնահերթություններ'!$A$5:$H$9</definedName>
    <definedName name="Z_15DE21E8_709C_43A0_AB84_7AC28FD8FC3E_.wvu.FilterData" localSheetId="2" hidden="1">'Հ 17 Այլընտրանքներ'!$A$5:$H$1328</definedName>
    <definedName name="Z_15E19FB2_07A1_4FA1_8929_77A79D10EF4F_.wvu.FilterData" localSheetId="1" hidden="1">'Հ 16 Առաջնահերթություններ'!$A$5:$H$9</definedName>
    <definedName name="Z_15E19FB2_07A1_4FA1_8929_77A79D10EF4F_.wvu.FilterData" localSheetId="2" hidden="1">'Հ 17 Այլընտրանքներ'!$A$6:$H$1328</definedName>
    <definedName name="Z_15F20656_2973_4C6B_9CF4_BB4FCD99ED51_.wvu.FilterData" localSheetId="1" hidden="1">'Հ 16 Առաջնահերթություններ'!$A$5:$H$9</definedName>
    <definedName name="Z_15F20656_2973_4C6B_9CF4_BB4FCD99ED51_.wvu.FilterData" localSheetId="2" hidden="1">'Հ 17 Այլընտրանքներ'!$A$5:$H$1328</definedName>
    <definedName name="Z_15F9BEE9_587F_4834_98E1_F234FE051938_.wvu.FilterData" localSheetId="1" hidden="1">'Հ 16 Առաջնահերթություններ'!$A$5:$H$9</definedName>
    <definedName name="Z_15F9BEE9_587F_4834_98E1_F234FE051938_.wvu.FilterData" localSheetId="2" hidden="1">'Հ 17 Այլընտրանքներ'!$A$6:$H$1328</definedName>
    <definedName name="Z_165D5059_EDAC_485C_A81A_6B1F47D95259_.wvu.FilterData" localSheetId="1" hidden="1">'Հ 16 Առաջնահերթություններ'!$A$5:$H$9</definedName>
    <definedName name="Z_165D5059_EDAC_485C_A81A_6B1F47D95259_.wvu.FilterData" localSheetId="2" hidden="1">'Հ 17 Այլընտրանքներ'!$A$5:$H$1328</definedName>
    <definedName name="Z_1664E0B7_874C_4653_8620_193C4A712F2F_.wvu.FilterData" localSheetId="1" hidden="1">'Հ 16 Առաջնահերթություններ'!$A$5:$H$9</definedName>
    <definedName name="Z_1664E0B7_874C_4653_8620_193C4A712F2F_.wvu.FilterData" localSheetId="2" hidden="1">'Հ 17 Այլընտրանքներ'!$A$5:$H$1328</definedName>
    <definedName name="Z_16C50E6A_991B_4812_A403_32C120EB0CCF_.wvu.FilterData" localSheetId="1" hidden="1">'Հ 16 Առաջնահերթություններ'!$A$5:$L$9</definedName>
    <definedName name="Z_16C50E6A_991B_4812_A403_32C120EB0CCF_.wvu.FilterData" localSheetId="2" hidden="1">'Հ 17 Այլընտրանքներ'!$A$6:$J$1328</definedName>
    <definedName name="Z_16DD922E_8062_4CF7_B3F7_4D4DCFC717F8_.wvu.FilterData" localSheetId="1" hidden="1">'Հ 16 Առաջնահերթություններ'!$A$5:$H$9</definedName>
    <definedName name="Z_16DD922E_8062_4CF7_B3F7_4D4DCFC717F8_.wvu.FilterData" localSheetId="2" hidden="1">'Հ 17 Այլընտրանքներ'!$A$5:$H$1328</definedName>
    <definedName name="Z_16FA2F19_F8B9_4B03_A5CE_B4A8E390A25B_.wvu.FilterData" localSheetId="1" hidden="1">'Հ 16 Առաջնահերթություններ'!$A$5:$H$9</definedName>
    <definedName name="Z_16FA2F19_F8B9_4B03_A5CE_B4A8E390A25B_.wvu.FilterData" localSheetId="2" hidden="1">'Հ 17 Այլընտրանքներ'!$A$5:$H$1328</definedName>
    <definedName name="Z_1701E2C5_358A_438B_B0A7_3FD654E4BA37_.wvu.FilterData" localSheetId="1" hidden="1">'Հ 16 Առաջնահերթություններ'!$A$5:$H$9</definedName>
    <definedName name="Z_1701E2C5_358A_438B_B0A7_3FD654E4BA37_.wvu.FilterData" localSheetId="2" hidden="1">'Հ 17 Այլընտրանքներ'!$A$5:$H$1328</definedName>
    <definedName name="Z_171B998A_862B_439A_BF41_176DE89D1B2D_.wvu.FilterData" localSheetId="1" hidden="1">'Հ 16 Առաջնահերթություններ'!$A$5:$H$9</definedName>
    <definedName name="Z_171B998A_862B_439A_BF41_176DE89D1B2D_.wvu.FilterData" localSheetId="2" hidden="1">'Հ 17 Այլընտրանքներ'!$A$5:$H$1328</definedName>
    <definedName name="Z_1744F868_B40F_4DBE_B2FA_DD48E122BB49_.wvu.FilterData" localSheetId="1" hidden="1">'Հ 16 Առաջնահերթություններ'!$A$5:$H$9</definedName>
    <definedName name="Z_1744F868_B40F_4DBE_B2FA_DD48E122BB49_.wvu.FilterData" localSheetId="2" hidden="1">'Հ 17 Այլընտրանքներ'!$A$5:$H$1328</definedName>
    <definedName name="Z_17D072EA_8F61_4A3A_8AF2_9571122350EC_.wvu.FilterData" localSheetId="1" hidden="1">'Հ 16 Առաջնահերթություններ'!$A$5:$H$9</definedName>
    <definedName name="Z_17D072EA_8F61_4A3A_8AF2_9571122350EC_.wvu.FilterData" localSheetId="2" hidden="1">'Հ 17 Այլընտրանքներ'!$A$5:$H$1328</definedName>
    <definedName name="Z_17F5890F_E471_4476_9456_93DA7F90F87E_.wvu.FilterData" localSheetId="1" hidden="1">'Հ 16 Առաջնահերթություններ'!$A$5:$H$9</definedName>
    <definedName name="Z_17F5890F_E471_4476_9456_93DA7F90F87E_.wvu.FilterData" localSheetId="2" hidden="1">'Հ 17 Այլընտրանքներ'!$A$5:$H$1328</definedName>
    <definedName name="Z_17FCF6B4_2AB6_4FFC_972E_9C36DDAD4526_.wvu.FilterData" localSheetId="1" hidden="1">'Հ 16 Առաջնահերթություններ'!$A$5:$H$9</definedName>
    <definedName name="Z_17FCF6B4_2AB6_4FFC_972E_9C36DDAD4526_.wvu.FilterData" localSheetId="2" hidden="1">'Հ 17 Այլընտրանքներ'!$A$5:$H$1328</definedName>
    <definedName name="Z_18302A4F_BBBE_4124_9971_C616AF144C08_.wvu.FilterData" localSheetId="1" hidden="1">'Հ 16 Առաջնահերթություններ'!$A$5:$H$9</definedName>
    <definedName name="Z_18302A4F_BBBE_4124_9971_C616AF144C08_.wvu.FilterData" localSheetId="2" hidden="1">'Հ 17 Այլընտրանքներ'!$A$6:$H$1328</definedName>
    <definedName name="Z_183BEEC4_1DF9_4CAC_A794_DEE8083EE482_.wvu.FilterData" localSheetId="1" hidden="1">'Հ 16 Առաջնահերթություններ'!$A$5:$H$9</definedName>
    <definedName name="Z_183BEEC4_1DF9_4CAC_A794_DEE8083EE482_.wvu.FilterData" localSheetId="2" hidden="1">'Հ 17 Այլընտրանքներ'!$A$5:$H$1328</definedName>
    <definedName name="Z_18940233_B37B_453D_A477_403A8BD839E5_.wvu.FilterData" localSheetId="1" hidden="1">'Հ 16 Առաջնահերթություններ'!$A$5:$H$9</definedName>
    <definedName name="Z_18940233_B37B_453D_A477_403A8BD839E5_.wvu.FilterData" localSheetId="2" hidden="1">'Հ 17 Այլընտրանքներ'!$A$5:$H$1328</definedName>
    <definedName name="Z_18DB2F1D_D46B_4123_BD7A_53A627380975_.wvu.FilterData" localSheetId="1" hidden="1">'Հ 16 Առաջնահերթություններ'!$A$5:$H$9</definedName>
    <definedName name="Z_18DB2F1D_D46B_4123_BD7A_53A627380975_.wvu.FilterData" localSheetId="2" hidden="1">'Հ 17 Այլընտրանքներ'!$A$5:$H$1328</definedName>
    <definedName name="Z_18F6CDED_A1F8_4B61_A6F4_603E966F99CD_.wvu.FilterData" localSheetId="1" hidden="1">'Հ 16 Առաջնահերթություններ'!$A$5:$H$9</definedName>
    <definedName name="Z_18F6CDED_A1F8_4B61_A6F4_603E966F99CD_.wvu.FilterData" localSheetId="2" hidden="1">'Հ 17 Այլընտրանքներ'!$A$6:$H$1328</definedName>
    <definedName name="Z_193A3110_7A09_4893_8507_727560704982_.wvu.FilterData" localSheetId="1" hidden="1">'Հ 16 Առաջնահերթություններ'!$A$5:$H$9</definedName>
    <definedName name="Z_193A3110_7A09_4893_8507_727560704982_.wvu.FilterData" localSheetId="2" hidden="1">'Հ 17 Այլընտրանքներ'!$A$5:$H$1328</definedName>
    <definedName name="Z_1941F124_78F7_46C4_B065_9B5F34F67B4F_.wvu.FilterData" localSheetId="1" hidden="1">'Հ 16 Առաջնահերթություններ'!$A$5:$H$9</definedName>
    <definedName name="Z_1941F124_78F7_46C4_B065_9B5F34F67B4F_.wvu.FilterData" localSheetId="2" hidden="1">'Հ 17 Այլընտրանքներ'!$A$5:$H$1328</definedName>
    <definedName name="Z_19966DD0_4904_4C68_A1DD_79DB777DF243_.wvu.FilterData" localSheetId="1" hidden="1">'Հ 16 Առաջնահերթություններ'!$A$5:$H$9</definedName>
    <definedName name="Z_19966DD0_4904_4C68_A1DD_79DB777DF243_.wvu.FilterData" localSheetId="2" hidden="1">'Հ 17 Այլընտրանքներ'!$A$5:$H$1328</definedName>
    <definedName name="Z_19B99CD6_7126_4D19_9239_B78A047828C4_.wvu.FilterData" localSheetId="1" hidden="1">'Հ 16 Առաջնահերթություններ'!$A$5:$H$9</definedName>
    <definedName name="Z_19B99CD6_7126_4D19_9239_B78A047828C4_.wvu.FilterData" localSheetId="2" hidden="1">'Հ 17 Այլընտրանքներ'!$A$5:$H$1328</definedName>
    <definedName name="Z_19EFC53B_062F_4FCF_B783_538F798977DC_.wvu.FilterData" localSheetId="1" hidden="1">'Հ 16 Առաջնահերթություններ'!$A$5:$H$9</definedName>
    <definedName name="Z_19EFC53B_062F_4FCF_B783_538F798977DC_.wvu.FilterData" localSheetId="2" hidden="1">'Հ 17 Այլընտրանքներ'!$A$6:$H$1328</definedName>
    <definedName name="Z_1A00FF8C_8EE5_4F7D_88F7_500072F1E2DA_.wvu.FilterData" localSheetId="1" hidden="1">'Հ 16 Առաջնահերթություններ'!$A$5:$H$9</definedName>
    <definedName name="Z_1A00FF8C_8EE5_4F7D_88F7_500072F1E2DA_.wvu.FilterData" localSheetId="2" hidden="1">'Հ 17 Այլընտրանքներ'!$A$5:$H$1328</definedName>
    <definedName name="Z_1A160382_1223_4A0B_A0C9_1F96F75060CD_.wvu.FilterData" localSheetId="1" hidden="1">'Հ 16 Առաջնահերթություններ'!$A$5:$H$9</definedName>
    <definedName name="Z_1A160382_1223_4A0B_A0C9_1F96F75060CD_.wvu.FilterData" localSheetId="2" hidden="1">'Հ 17 Այլընտրանքներ'!$A$5:$H$1328</definedName>
    <definedName name="Z_1A20E5D1_1062_44C3_9B62_15EFDA4099CC_.wvu.FilterData" localSheetId="1" hidden="1">'Հ 16 Առաջնահերթություններ'!$A$5:$H$9</definedName>
    <definedName name="Z_1A20E5D1_1062_44C3_9B62_15EFDA4099CC_.wvu.FilterData" localSheetId="2" hidden="1">'Հ 17 Այլընտրանքներ'!$A$6:$H$1328</definedName>
    <definedName name="Z_1A646EB1_8821_41BC_A1AF_6693B3C46BFE_.wvu.FilterData" localSheetId="1" hidden="1">'Հ 16 Առաջնահերթություններ'!$A$5:$H$9</definedName>
    <definedName name="Z_1A646EB1_8821_41BC_A1AF_6693B3C46BFE_.wvu.FilterData" localSheetId="2" hidden="1">'Հ 17 Այլընտրանքներ'!$A$6:$H$1328</definedName>
    <definedName name="Z_1AA72853_0AB9_47F1_B7A7_0F8FBFF354D5_.wvu.FilterData" localSheetId="1" hidden="1">'Հ 16 Առաջնահերթություններ'!$A$5:$H$9</definedName>
    <definedName name="Z_1AA72853_0AB9_47F1_B7A7_0F8FBFF354D5_.wvu.FilterData" localSheetId="2" hidden="1">'Հ 17 Այլընտրանքներ'!$A$6:$H$1328</definedName>
    <definedName name="Z_1AA88808_29E0_4D87_8A94_CF71BC077177_.wvu.FilterData" localSheetId="1" hidden="1">'Հ 16 Առաջնահերթություններ'!$A$5:$H$9</definedName>
    <definedName name="Z_1AA88808_29E0_4D87_8A94_CF71BC077177_.wvu.FilterData" localSheetId="2" hidden="1">'Հ 17 Այլընտրանքներ'!$A$6:$H$1328</definedName>
    <definedName name="Z_1B2BE0B9_EE23_4A30_8343_A9C17F730913_.wvu.FilterData" localSheetId="1" hidden="1">'Հ 16 Առաջնահերթություններ'!$A$5:$H$9</definedName>
    <definedName name="Z_1B2BE0B9_EE23_4A30_8343_A9C17F730913_.wvu.FilterData" localSheetId="2" hidden="1">'Հ 17 Այլընտրանքներ'!$A$5:$H$1328</definedName>
    <definedName name="Z_1B485451_7148_41CA_9B26_A31FBEF0B64E_.wvu.FilterData" localSheetId="1" hidden="1">'Հ 16 Առաջնահերթություններ'!$A$5:$L$9</definedName>
    <definedName name="Z_1B485451_7148_41CA_9B26_A31FBEF0B64E_.wvu.FilterData" localSheetId="2" hidden="1">'Հ 17 Այլընտրանքներ'!$A$6:$J$1328</definedName>
    <definedName name="Z_1BCA4AE1_056A_4E7C_88CB_815903204DCF_.wvu.FilterData" localSheetId="1" hidden="1">'Հ 16 Առաջնահերթություններ'!$A$5:$H$9</definedName>
    <definedName name="Z_1BCA4AE1_056A_4E7C_88CB_815903204DCF_.wvu.FilterData" localSheetId="2" hidden="1">'Հ 17 Այլընտրանքներ'!$A$5:$H$1328</definedName>
    <definedName name="Z_1BE113EA_ACF6_4CCE_B2D5_D104E21C92B1_.wvu.FilterData" localSheetId="1" hidden="1">'Հ 16 Առաջնահերթություններ'!$A$5:$H$9</definedName>
    <definedName name="Z_1BE113EA_ACF6_4CCE_B2D5_D104E21C92B1_.wvu.FilterData" localSheetId="2" hidden="1">'Հ 17 Այլընտրանքներ'!$A$5:$H$1328</definedName>
    <definedName name="Z_1C0F546B_2594_4803_BCCB_38CB0C6B5965_.wvu.FilterData" localSheetId="1" hidden="1">'Հ 16 Առաջնահերթություններ'!$A$5:$H$9</definedName>
    <definedName name="Z_1C0F546B_2594_4803_BCCB_38CB0C6B5965_.wvu.FilterData" localSheetId="2" hidden="1">'Հ 17 Այլընտրանքներ'!$A$5:$H$1328</definedName>
    <definedName name="Z_1C14CAF5_CC73_43C3_B2F0_F5E327A6269B_.wvu.FilterData" localSheetId="1" hidden="1">'Հ 16 Առաջնահերթություններ'!$A$5:$H$9</definedName>
    <definedName name="Z_1C14CAF5_CC73_43C3_B2F0_F5E327A6269B_.wvu.FilterData" localSheetId="2" hidden="1">'Հ 17 Այլընտրանքներ'!$A$6:$H$1328</definedName>
    <definedName name="Z_1C195A53_5C2E_4F50_A0CE_E8FDC770BD54_.wvu.FilterData" localSheetId="1" hidden="1">'Հ 16 Առաջնահերթություններ'!$A$5:$H$9</definedName>
    <definedName name="Z_1C195A53_5C2E_4F50_A0CE_E8FDC770BD54_.wvu.FilterData" localSheetId="2" hidden="1">'Հ 17 Այլընտրանքներ'!$A$5:$H$1328</definedName>
    <definedName name="Z_1C3C6144_1843_432B_98E4_F92417C18270_.wvu.FilterData" localSheetId="1" hidden="1">'Հ 16 Առաջնահերթություններ'!$A$5:$H$9</definedName>
    <definedName name="Z_1C3C6144_1843_432B_98E4_F92417C18270_.wvu.FilterData" localSheetId="2" hidden="1">'Հ 17 Այլընտրանքներ'!$A$5:$H$1328</definedName>
    <definedName name="Z_1C45F31C_44EC_4390_991D_EC3EBB67D559_.wvu.FilterData" localSheetId="1" hidden="1">'Հ 16 Առաջնահերթություններ'!$A$5:$H$9</definedName>
    <definedName name="Z_1C45F31C_44EC_4390_991D_EC3EBB67D559_.wvu.FilterData" localSheetId="2" hidden="1">'Հ 17 Այլընտրանքներ'!$A$5:$H$1328</definedName>
    <definedName name="Z_1C64FC29_5FD2_4053_9524_ACF228EC79DE_.wvu.FilterData" localSheetId="1" hidden="1">'Հ 16 Առաջնահերթություններ'!$A$5:$H$9</definedName>
    <definedName name="Z_1C64FC29_5FD2_4053_9524_ACF228EC79DE_.wvu.FilterData" localSheetId="2" hidden="1">'Հ 17 Այլընտրանքներ'!$A$5:$H$1328</definedName>
    <definedName name="Z_1C76A43C_6AE3_4D1A_B0D5_8233A821C7F6_.wvu.FilterData" localSheetId="1" hidden="1">'Հ 16 Առաջնահերթություններ'!$A$5:$H$9</definedName>
    <definedName name="Z_1C76A43C_6AE3_4D1A_B0D5_8233A821C7F6_.wvu.FilterData" localSheetId="2" hidden="1">'Հ 17 Այլընտրանքներ'!$A$6:$H$1328</definedName>
    <definedName name="Z_1CB317ED_7BDC_482B_BB38_87F7D5498F83_.wvu.FilterData" localSheetId="1" hidden="1">'Հ 16 Առաջնահերթություններ'!$A$5:$H$9</definedName>
    <definedName name="Z_1CB317ED_7BDC_482B_BB38_87F7D5498F83_.wvu.FilterData" localSheetId="2" hidden="1">'Հ 17 Այլընտրանքներ'!$A$6:$H$1328</definedName>
    <definedName name="Z_1CF27834_02CD_4B91_83E1_9EF15CCF4406_.wvu.FilterData" localSheetId="1" hidden="1">'Հ 16 Առաջնահերթություններ'!$A$5:$H$9</definedName>
    <definedName name="Z_1CF27834_02CD_4B91_83E1_9EF15CCF4406_.wvu.FilterData" localSheetId="2" hidden="1">'Հ 17 Այլընտրանքներ'!$A$5:$H$1328</definedName>
    <definedName name="Z_1D8101EC_B8D3_4F09_8D45_D860107623D9_.wvu.FilterData" localSheetId="1" hidden="1">'Հ 16 Առաջնահերթություններ'!$A$5:$H$9</definedName>
    <definedName name="Z_1D8101EC_B8D3_4F09_8D45_D860107623D9_.wvu.FilterData" localSheetId="2" hidden="1">'Հ 17 Այլընտրանքներ'!$A$5:$H$1328</definedName>
    <definedName name="Z_1D840A30_EB05_47F0_8FEB_AC447599C538_.wvu.FilterData" localSheetId="1" hidden="1">'Հ 16 Առաջնահերթություններ'!$A$5:$H$9</definedName>
    <definedName name="Z_1D840A30_EB05_47F0_8FEB_AC447599C538_.wvu.FilterData" localSheetId="2" hidden="1">'Հ 17 Այլընտրանքներ'!$A$6:$H$1328</definedName>
    <definedName name="Z_1D8E834A_A95B_401A_8ECF_70D777670763_.wvu.FilterData" localSheetId="1" hidden="1">'Հ 16 Առաջնահերթություններ'!$A$5:$H$9</definedName>
    <definedName name="Z_1D8E834A_A95B_401A_8ECF_70D777670763_.wvu.FilterData" localSheetId="2" hidden="1">'Հ 17 Այլընտրանքներ'!$A$5:$H$1328</definedName>
    <definedName name="Z_1DACB375_0FAF_4C96_BBFE_2542A144D659_.wvu.FilterData" localSheetId="1" hidden="1">'Հ 16 Առաջնահերթություններ'!$A$5:$H$9</definedName>
    <definedName name="Z_1DACB375_0FAF_4C96_BBFE_2542A144D659_.wvu.FilterData" localSheetId="2" hidden="1">'Հ 17 Այլընտրանքներ'!$A$6:$H$1328</definedName>
    <definedName name="Z_1DBDCE36_89C5_4231_9876_A949E60FD2DB_.wvu.FilterData" localSheetId="1" hidden="1">'Հ 16 Առաջնահերթություններ'!$A$5:$H$9</definedName>
    <definedName name="Z_1DBDCE36_89C5_4231_9876_A949E60FD2DB_.wvu.FilterData" localSheetId="2" hidden="1">'Հ 17 Այլընտրանքներ'!$A$6:$H$1328</definedName>
    <definedName name="Z_1E16038B_1A23_434F_BE9A_9DEF7E51E7CE_.wvu.FilterData" localSheetId="1" hidden="1">'Հ 16 Առաջնահերթություններ'!$A$5:$H$9</definedName>
    <definedName name="Z_1E16038B_1A23_434F_BE9A_9DEF7E51E7CE_.wvu.FilterData" localSheetId="2" hidden="1">'Հ 17 Այլընտրանքներ'!$A$5:$H$1328</definedName>
    <definedName name="Z_1E44B7FE_2870_473C_A50C_8D8532FB16CA_.wvu.Cols" localSheetId="1" hidden="1">'Հ 16 Առաջնահերթություններ'!#REF!,'Հ 16 Առաջնահերթություններ'!#REF!,'Հ 16 Առաջնահերթություններ'!$D:$D</definedName>
    <definedName name="Z_1E44B7FE_2870_473C_A50C_8D8532FB16CA_.wvu.Cols" localSheetId="2" hidden="1">'Հ 17 Այլընտրանքներ'!#REF!,'Հ 17 Այլընտրանքներ'!#REF!,'Հ 17 Այլընտրանքներ'!$D:$D</definedName>
    <definedName name="Z_1E44B7FE_2870_473C_A50C_8D8532FB16CA_.wvu.FilterData" localSheetId="1" hidden="1">'Հ 16 Առաջնահերթություններ'!$A$5:$H$9</definedName>
    <definedName name="Z_1E44B7FE_2870_473C_A50C_8D8532FB16CA_.wvu.FilterData" localSheetId="2" hidden="1">'Հ 17 Այլընտրանքներ'!$A$6:$H$1328</definedName>
    <definedName name="Z_1E44B7FE_2870_473C_A50C_8D8532FB16CA_.wvu.PrintArea" localSheetId="1" hidden="1">'Հ 16 Առաջնահերթություններ'!$A$3:$H$9</definedName>
    <definedName name="Z_1E44B7FE_2870_473C_A50C_8D8532FB16CA_.wvu.PrintArea" localSheetId="2" hidden="1">'Հ 17 Այլընտրանքներ'!$A$3:$H$1328</definedName>
    <definedName name="Z_1E44B7FE_2870_473C_A50C_8D8532FB16CA_.wvu.PrintTitles" localSheetId="1" hidden="1">'Հ 16 Առաջնահերթություններ'!$3:$4</definedName>
    <definedName name="Z_1E44B7FE_2870_473C_A50C_8D8532FB16CA_.wvu.PrintTitles" localSheetId="2" hidden="1">'Հ 17 Այլընտրանքներ'!$3:$4</definedName>
    <definedName name="Z_1E44B7FE_2870_473C_A50C_8D8532FB16CA_.wvu.Rows" localSheetId="1" hidden="1">'Հ 16 Առաջնահերթություններ'!$27:$27</definedName>
    <definedName name="Z_1E44B7FE_2870_473C_A50C_8D8532FB16CA_.wvu.Rows" localSheetId="2" hidden="1">'Հ 17 Այլընտրանքներ'!$1347:$1347</definedName>
    <definedName name="Z_1E692B8D_3A59_4BCC_B4E3_E7F56B1ADD99_.wvu.FilterData" localSheetId="1" hidden="1">'Հ 16 Առաջնահերթություններ'!$A$5:$H$9</definedName>
    <definedName name="Z_1E692B8D_3A59_4BCC_B4E3_E7F56B1ADD99_.wvu.FilterData" localSheetId="2" hidden="1">'Հ 17 Այլընտրանքներ'!$A$5:$H$1328</definedName>
    <definedName name="Z_1E78B8CA_7443_4959_8680_95B12DFC3C8F_.wvu.FilterData" localSheetId="1" hidden="1">'Հ 16 Առաջնահերթություններ'!$A$5:$H$9</definedName>
    <definedName name="Z_1E78B8CA_7443_4959_8680_95B12DFC3C8F_.wvu.FilterData" localSheetId="2" hidden="1">'Հ 17 Այլընտրանքներ'!$A$6:$H$1328</definedName>
    <definedName name="Z_1ED21414_A1A0_438D_B6B5_8A3D359C1270_.wvu.FilterData" localSheetId="1" hidden="1">'Հ 16 Առաջնահերթություններ'!$A$5:$H$9</definedName>
    <definedName name="Z_1ED21414_A1A0_438D_B6B5_8A3D359C1270_.wvu.FilterData" localSheetId="2" hidden="1">'Հ 17 Այլընտրանքներ'!$A$5:$H$1328</definedName>
    <definedName name="Z_1EE75F57_7B7F_4B65_B295_F30611A5FC2A_.wvu.FilterData" localSheetId="1" hidden="1">'Հ 16 Առաջնահերթություններ'!$A$5:$H$9</definedName>
    <definedName name="Z_1EE75F57_7B7F_4B65_B295_F30611A5FC2A_.wvu.FilterData" localSheetId="2" hidden="1">'Հ 17 Այլընտրանքներ'!$A$6:$H$1328</definedName>
    <definedName name="Z_1EECEC51_6342_4CD1_8C70_51691C39C736_.wvu.FilterData" localSheetId="1" hidden="1">'Հ 16 Առաջնահերթություններ'!$A$5:$H$9</definedName>
    <definedName name="Z_1EECEC51_6342_4CD1_8C70_51691C39C736_.wvu.FilterData" localSheetId="2" hidden="1">'Հ 17 Այլընտրանքներ'!$A$6:$H$1328</definedName>
    <definedName name="Z_1EFF5AA1_A10D_4070_B762_D942F8D1D399_.wvu.FilterData" localSheetId="1" hidden="1">'Հ 16 Առաջնահերթություններ'!$A$5:$H$9</definedName>
    <definedName name="Z_1EFF5AA1_A10D_4070_B762_D942F8D1D399_.wvu.FilterData" localSheetId="2" hidden="1">'Հ 17 Այլընտրանքներ'!$A$5:$H$1328</definedName>
    <definedName name="Z_1F30AF53_C0BD_49C2_A13C_D59C926235DD_.wvu.FilterData" localSheetId="1" hidden="1">'Հ 16 Առաջնահերթություններ'!$A$5:$H$9</definedName>
    <definedName name="Z_1F30AF53_C0BD_49C2_A13C_D59C926235DD_.wvu.FilterData" localSheetId="2" hidden="1">'Հ 17 Այլընտրանքներ'!$A$6:$H$1328</definedName>
    <definedName name="Z_1F4EC2E2_E2E3_4471_87EC_EFD33705068E_.wvu.FilterData" localSheetId="1" hidden="1">'Հ 16 Առաջնահերթություններ'!$A$5:$H$9</definedName>
    <definedName name="Z_1F4EC2E2_E2E3_4471_87EC_EFD33705068E_.wvu.FilterData" localSheetId="2" hidden="1">'Հ 17 Այլընտրանքներ'!$A$5:$H$1328</definedName>
    <definedName name="Z_1F7E2C89_99C1_46DB_BE16_E7651012F483_.wvu.FilterData" localSheetId="1" hidden="1">'Հ 16 Առաջնահերթություններ'!$A$5:$H$9</definedName>
    <definedName name="Z_1F7E2C89_99C1_46DB_BE16_E7651012F483_.wvu.FilterData" localSheetId="2" hidden="1">'Հ 17 Այլընտրանքներ'!$A$5:$H$1328</definedName>
    <definedName name="Z_1F82197D_3509_49C0_AC17_B1398CF39804_.wvu.FilterData" localSheetId="1" hidden="1">'Հ 16 Առաջնահերթություններ'!$A$5:$H$9</definedName>
    <definedName name="Z_1F82197D_3509_49C0_AC17_B1398CF39804_.wvu.FilterData" localSheetId="2" hidden="1">'Հ 17 Այլընտրանքներ'!$A$5:$H$1328</definedName>
    <definedName name="Z_2024D984_9249_4C0B_8BDE_658F234CE2CB_.wvu.FilterData" localSheetId="1" hidden="1">'Հ 16 Առաջնահերթություններ'!$A$5:$H$9</definedName>
    <definedName name="Z_2024D984_9249_4C0B_8BDE_658F234CE2CB_.wvu.FilterData" localSheetId="2" hidden="1">'Հ 17 Այլընտրանքներ'!$A$5:$H$1328</definedName>
    <definedName name="Z_203C3639_3C0E_457A_B01D_615C10258D57_.wvu.FilterData" localSheetId="1" hidden="1">'Հ 16 Առաջնահերթություններ'!$A$5:$H$9</definedName>
    <definedName name="Z_203C3639_3C0E_457A_B01D_615C10258D57_.wvu.FilterData" localSheetId="2" hidden="1">'Հ 17 Այլընտրանքներ'!$A$6:$H$1328</definedName>
    <definedName name="Z_20419D32_9029_45BE_8D78_C22B745A904C_.wvu.FilterData" localSheetId="1" hidden="1">'Հ 16 Առաջնահերթություններ'!$A$5:$H$9</definedName>
    <definedName name="Z_20419D32_9029_45BE_8D78_C22B745A904C_.wvu.FilterData" localSheetId="2" hidden="1">'Հ 17 Այլընտրանքներ'!$A$6:$H$1328</definedName>
    <definedName name="Z_205574BF_532B_44F1_90EE_98D4E612D0BF_.wvu.FilterData" localSheetId="1" hidden="1">'Հ 16 Առաջնահերթություններ'!$A$5:$H$9</definedName>
    <definedName name="Z_205574BF_532B_44F1_90EE_98D4E612D0BF_.wvu.FilterData" localSheetId="2" hidden="1">'Հ 17 Այլընտրանքներ'!$A$6:$H$1328</definedName>
    <definedName name="Z_20879D2D_4E12_48DD_AF02_7BE1C7945791_.wvu.Cols" localSheetId="1" hidden="1">'Հ 16 Առաջնահերթություններ'!#REF!,'Հ 16 Առաջնահերթություններ'!#REF!,'Հ 16 Առաջնահերթություններ'!#REF!,'Հ 16 Առաջնահերթություններ'!$G:$H</definedName>
    <definedName name="Z_20879D2D_4E12_48DD_AF02_7BE1C7945791_.wvu.Cols" localSheetId="2" hidden="1">'Հ 17 Այլընտրանքներ'!#REF!,'Հ 17 Այլընտրանքներ'!#REF!,'Հ 17 Այլընտրանքներ'!#REF!,'Հ 17 Այլընտրանքներ'!$G:$H</definedName>
    <definedName name="Z_20879D2D_4E12_48DD_AF02_7BE1C7945791_.wvu.FilterData" localSheetId="1" hidden="1">'Հ 16 Առաջնահերթություններ'!$A$5:$H$9</definedName>
    <definedName name="Z_20879D2D_4E12_48DD_AF02_7BE1C7945791_.wvu.FilterData" localSheetId="2" hidden="1">'Հ 17 Այլընտրանքներ'!$A$5:$H$1328</definedName>
    <definedName name="Z_20879D2D_4E12_48DD_AF02_7BE1C7945791_.wvu.PrintArea" localSheetId="1" hidden="1">'Հ 16 Առաջնահերթություններ'!$A$3:$H$9</definedName>
    <definedName name="Z_20879D2D_4E12_48DD_AF02_7BE1C7945791_.wvu.PrintArea" localSheetId="2" hidden="1">'Հ 17 Այլընտրանքներ'!$A$3:$H$1328</definedName>
    <definedName name="Z_208BEFA3_0FE6_4211_8EC0_A190BCAB354A_.wvu.FilterData" localSheetId="1" hidden="1">'Հ 16 Առաջնահերթություններ'!$A$5:$H$9</definedName>
    <definedName name="Z_208BEFA3_0FE6_4211_8EC0_A190BCAB354A_.wvu.FilterData" localSheetId="2" hidden="1">'Հ 17 Այլընտրանքներ'!$A$6:$H$1328</definedName>
    <definedName name="Z_209F7FF4_0194_460E_8A05_F57F62764FDB_.wvu.FilterData" localSheetId="1" hidden="1">'Հ 16 Առաջնահերթություններ'!$A$5:$H$9</definedName>
    <definedName name="Z_209F7FF4_0194_460E_8A05_F57F62764FDB_.wvu.FilterData" localSheetId="2" hidden="1">'Հ 17 Այլընտրանքներ'!$A$5:$H$1328</definedName>
    <definedName name="Z_20E24F12_41B7_4C73_913E_95E33DD4505B_.wvu.FilterData" localSheetId="1" hidden="1">'Հ 16 Առաջնահերթություններ'!$A$5:$H$9</definedName>
    <definedName name="Z_20E24F12_41B7_4C73_913E_95E33DD4505B_.wvu.FilterData" localSheetId="2" hidden="1">'Հ 17 Այլընտրանքներ'!$A$5:$H$1328</definedName>
    <definedName name="Z_20E726ED_7B7D_443D_BA99_4F32D437F36D_.wvu.FilterData" localSheetId="1" hidden="1">'Հ 16 Առաջնահերթություններ'!$A$5:$H$9</definedName>
    <definedName name="Z_20E726ED_7B7D_443D_BA99_4F32D437F36D_.wvu.FilterData" localSheetId="2" hidden="1">'Հ 17 Այլընտրանքներ'!$A$6:$H$1328</definedName>
    <definedName name="Z_211F0117_E367_4D5D_A32D_54AC3F3BCFC6_.wvu.FilterData" localSheetId="1" hidden="1">'Հ 16 Առաջնահերթություններ'!$A$5:$H$9</definedName>
    <definedName name="Z_211F0117_E367_4D5D_A32D_54AC3F3BCFC6_.wvu.FilterData" localSheetId="2" hidden="1">'Հ 17 Այլընտրանքներ'!$A$6:$H$1328</definedName>
    <definedName name="Z_21372FF6_339E_4E7A_8880_CF7FD77D4EF8_.wvu.FilterData" localSheetId="1" hidden="1">'Հ 16 Առաջնահերթություններ'!$A$5:$H$9</definedName>
    <definedName name="Z_21372FF6_339E_4E7A_8880_CF7FD77D4EF8_.wvu.FilterData" localSheetId="2" hidden="1">'Հ 17 Այլընտրանքներ'!$A$5:$H$1328</definedName>
    <definedName name="Z_214C8788_499F_4B68_B90E_0D51FDAF9B30_.wvu.FilterData" localSheetId="1" hidden="1">'Հ 16 Առաջնահերթություններ'!$A$5:$H$9</definedName>
    <definedName name="Z_214C8788_499F_4B68_B90E_0D51FDAF9B30_.wvu.FilterData" localSheetId="2" hidden="1">'Հ 17 Այլընտրանքներ'!$A$5:$H$1328</definedName>
    <definedName name="Z_2172A437_7217_4F32_9AF9_2F64595B32A1_.wvu.FilterData" localSheetId="1" hidden="1">'Հ 16 Առաջնահերթություններ'!$A$5:$H$9</definedName>
    <definedName name="Z_2172A437_7217_4F32_9AF9_2F64595B32A1_.wvu.FilterData" localSheetId="2" hidden="1">'Հ 17 Այլընտրանքներ'!$A$5:$H$1328</definedName>
    <definedName name="Z_2174A2DB_EC6E_40F8_9A63_CC1DC823E07F_.wvu.FilterData" localSheetId="1" hidden="1">'Հ 16 Առաջնահերթություններ'!$A$5:$H$9</definedName>
    <definedName name="Z_2174A2DB_EC6E_40F8_9A63_CC1DC823E07F_.wvu.FilterData" localSheetId="2" hidden="1">'Հ 17 Այլընտրանքներ'!$A$6:$H$1328</definedName>
    <definedName name="Z_218FB105_FCF2_43E8_88DB_BD885046786E_.wvu.FilterData" localSheetId="1" hidden="1">'Հ 16 Առաջնահերթություններ'!$A$5:$H$9</definedName>
    <definedName name="Z_218FB105_FCF2_43E8_88DB_BD885046786E_.wvu.FilterData" localSheetId="2" hidden="1">'Հ 17 Այլընտրանքներ'!$A$5:$H$1328</definedName>
    <definedName name="Z_21C212EE_BE1F_47F3_9E1C_7087D4D64B68_.wvu.FilterData" localSheetId="1" hidden="1">'Հ 16 Առաջնահերթություններ'!$A$5:$H$9</definedName>
    <definedName name="Z_21C212EE_BE1F_47F3_9E1C_7087D4D64B68_.wvu.FilterData" localSheetId="2" hidden="1">'Հ 17 Այլընտրանքներ'!$A$5:$H$1328</definedName>
    <definedName name="Z_2210E901_C987_49ED_B79F_E99433956C95_.wvu.FilterData" localSheetId="1" hidden="1">'Հ 16 Առաջնահերթություններ'!$A$5:$H$9</definedName>
    <definedName name="Z_2210E901_C987_49ED_B79F_E99433956C95_.wvu.FilterData" localSheetId="2" hidden="1">'Հ 17 Այլընտրանքներ'!$A$5:$H$1328</definedName>
    <definedName name="Z_2212AED4_93E9_47DE_A63E_6C5ACD56743D_.wvu.FilterData" localSheetId="1" hidden="1">'Հ 16 Առաջնահերթություններ'!$A$5:$H$9</definedName>
    <definedName name="Z_2212AED4_93E9_47DE_A63E_6C5ACD56743D_.wvu.FilterData" localSheetId="2" hidden="1">'Հ 17 Այլընտրանքներ'!$A$5:$H$1328</definedName>
    <definedName name="Z_221CCE29_654F_47D7_B9AD_B95817277566_.wvu.FilterData" localSheetId="1" hidden="1">'Հ 16 Առաջնահերթություններ'!$A$5:$H$9</definedName>
    <definedName name="Z_221CCE29_654F_47D7_B9AD_B95817277566_.wvu.FilterData" localSheetId="2" hidden="1">'Հ 17 Այլընտրանքներ'!$A$5:$H$1328</definedName>
    <definedName name="Z_222857E5_88A9_4B64_AF95_8BC0DC15751B_.wvu.FilterData" localSheetId="1" hidden="1">'Հ 16 Առաջնահերթություններ'!$A$5:$H$9</definedName>
    <definedName name="Z_222857E5_88A9_4B64_AF95_8BC0DC15751B_.wvu.FilterData" localSheetId="2" hidden="1">'Հ 17 Այլընտրանքներ'!$A$5:$H$1328</definedName>
    <definedName name="Z_223628BC_6EA4_4660_A78C_FCA5E7A9C11B_.wvu.FilterData" localSheetId="1" hidden="1">'Հ 16 Առաջնահերթություններ'!$A$5:$H$9</definedName>
    <definedName name="Z_223628BC_6EA4_4660_A78C_FCA5E7A9C11B_.wvu.FilterData" localSheetId="2" hidden="1">'Հ 17 Այլընտրանքներ'!$A$6:$H$1328</definedName>
    <definedName name="Z_2236F680_930C_4343_B1BF_23F604AC4FCF_.wvu.FilterData" localSheetId="1" hidden="1">'Հ 16 Առաջնահերթություններ'!$A$5:$H$9</definedName>
    <definedName name="Z_2236F680_930C_4343_B1BF_23F604AC4FCF_.wvu.FilterData" localSheetId="2" hidden="1">'Հ 17 Այլընտրանքներ'!$A$6:$H$1328</definedName>
    <definedName name="Z_2247C599_E3F3_4E15_8511_480A2C5A5DAB_.wvu.FilterData" localSheetId="1" hidden="1">'Հ 16 Առաջնահերթություններ'!$A$5:$H$9</definedName>
    <definedName name="Z_2247C599_E3F3_4E15_8511_480A2C5A5DAB_.wvu.FilterData" localSheetId="2" hidden="1">'Հ 17 Այլընտրանքներ'!$A$5:$H$1328</definedName>
    <definedName name="Z_2247F876_12A3_4B97_BFFC_897CBF72D4BF_.wvu.FilterData" localSheetId="1" hidden="1">'Հ 16 Առաջնահերթություններ'!$A$5:$H$9</definedName>
    <definedName name="Z_2247F876_12A3_4B97_BFFC_897CBF72D4BF_.wvu.FilterData" localSheetId="2" hidden="1">'Հ 17 Այլընտրանքներ'!$A$6:$H$1328</definedName>
    <definedName name="Z_227247B7_9A29_4B57_902A_8DE813B7F94B_.wvu.FilterData" localSheetId="1" hidden="1">'Հ 16 Առաջնահերթություններ'!$A$5:$H$9</definedName>
    <definedName name="Z_227247B7_9A29_4B57_902A_8DE813B7F94B_.wvu.FilterData" localSheetId="2" hidden="1">'Հ 17 Այլընտրանքներ'!$A$6:$H$1328</definedName>
    <definedName name="Z_22A0D1FA_7313_47D6_B3E2_0B9EA71D578D_.wvu.FilterData" localSheetId="1" hidden="1">'Հ 16 Առաջնահերթություններ'!$A$5:$H$9</definedName>
    <definedName name="Z_22A0D1FA_7313_47D6_B3E2_0B9EA71D578D_.wvu.FilterData" localSheetId="2" hidden="1">'Հ 17 Այլընտրանքներ'!$A$6:$H$1328</definedName>
    <definedName name="Z_22D6CE48_D257_4C1A_8A56_530ABE2C6B70_.wvu.FilterData" localSheetId="1" hidden="1">'Հ 16 Առաջնահերթություններ'!$A$5:$H$9</definedName>
    <definedName name="Z_22D6CE48_D257_4C1A_8A56_530ABE2C6B70_.wvu.FilterData" localSheetId="2" hidden="1">'Հ 17 Այլընտրանքներ'!$A$5:$H$1328</definedName>
    <definedName name="Z_22E0223A_B323_436E_89CE_DB1C1A194E63_.wvu.FilterData" localSheetId="1" hidden="1">'Հ 16 Առաջնահերթություններ'!$A$5:$H$9</definedName>
    <definedName name="Z_22E0223A_B323_436E_89CE_DB1C1A194E63_.wvu.FilterData" localSheetId="2" hidden="1">'Հ 17 Այլընտրանքներ'!$A$6:$H$1328</definedName>
    <definedName name="Z_2305125E_D59D_4B1D_950F_04C76CAD3BC2_.wvu.FilterData" localSheetId="1" hidden="1">'Հ 16 Առաջնահերթություններ'!$A$5:$H$9</definedName>
    <definedName name="Z_2305125E_D59D_4B1D_950F_04C76CAD3BC2_.wvu.FilterData" localSheetId="2" hidden="1">'Հ 17 Այլընտրանքներ'!$A$5:$H$1328</definedName>
    <definedName name="Z_234E68C6_5E92_47F8_9209_0481C225C697_.wvu.FilterData" localSheetId="1" hidden="1">'Հ 16 Առաջնահերթություններ'!$A$5:$H$9</definedName>
    <definedName name="Z_234E68C6_5E92_47F8_9209_0481C225C697_.wvu.FilterData" localSheetId="2" hidden="1">'Հ 17 Այլընտրանքներ'!$A$6:$H$1328</definedName>
    <definedName name="Z_2366F336_37BE_4222_BF80_7495004A4E56_.wvu.FilterData" localSheetId="1" hidden="1">'Հ 16 Առաջնահերթություններ'!$A$5:$H$9</definedName>
    <definedName name="Z_2366F336_37BE_4222_BF80_7495004A4E56_.wvu.FilterData" localSheetId="2" hidden="1">'Հ 17 Այլընտրանքներ'!$A$5:$H$1328</definedName>
    <definedName name="Z_238C59E2_436F_4983_9C9B_11599659512E_.wvu.FilterData" localSheetId="1" hidden="1">'Հ 16 Առաջնահերթություններ'!$A$5:$H$9</definedName>
    <definedName name="Z_238C59E2_436F_4983_9C9B_11599659512E_.wvu.FilterData" localSheetId="2" hidden="1">'Հ 17 Այլընտրանքներ'!$A$5:$H$1328</definedName>
    <definedName name="Z_23930636_E885_45E1_8EAA_B4D181CEE58D_.wvu.FilterData" localSheetId="1" hidden="1">'Հ 16 Առաջնահերթություններ'!$A$5:$H$9</definedName>
    <definedName name="Z_23930636_E885_45E1_8EAA_B4D181CEE58D_.wvu.FilterData" localSheetId="2" hidden="1">'Հ 17 Այլընտրանքներ'!$A$5:$H$1328</definedName>
    <definedName name="Z_23AE7D6E_4164_4192_8C33_355AA7C76580_.wvu.FilterData" localSheetId="1" hidden="1">'Հ 16 Առաջնահերթություններ'!$A$5:$H$9</definedName>
    <definedName name="Z_23AE7D6E_4164_4192_8C33_355AA7C76580_.wvu.FilterData" localSheetId="2" hidden="1">'Հ 17 Այլընտրանքներ'!$A$5:$H$1328</definedName>
    <definedName name="Z_242C3C96_2F37_4DB0_BB3E_8DD81A5FBF58_.wvu.FilterData" localSheetId="1" hidden="1">'Հ 16 Առաջնահերթություններ'!$A$5:$H$9</definedName>
    <definedName name="Z_242C3C96_2F37_4DB0_BB3E_8DD81A5FBF58_.wvu.FilterData" localSheetId="2" hidden="1">'Հ 17 Այլընտրանքներ'!$A$6:$H$1328</definedName>
    <definedName name="Z_2457118F_0C7B_4D18_B7B2_FEA37AFBE16A_.wvu.FilterData" localSheetId="1" hidden="1">'Հ 16 Առաջնահերթություններ'!$A$5:$H$9</definedName>
    <definedName name="Z_2457118F_0C7B_4D18_B7B2_FEA37AFBE16A_.wvu.FilterData" localSheetId="2" hidden="1">'Հ 17 Այլընտրանքներ'!$A$5:$H$1328</definedName>
    <definedName name="Z_246470AB_4E58_460C_9FA4_05655750FE2C_.wvu.FilterData" localSheetId="1" hidden="1">'Հ 16 Առաջնահերթություններ'!$A$5:$H$9</definedName>
    <definedName name="Z_246470AB_4E58_460C_9FA4_05655750FE2C_.wvu.FilterData" localSheetId="2" hidden="1">'Հ 17 Այլընտրանքներ'!$A$6:$H$1328</definedName>
    <definedName name="Z_24D0E26B_1DD7_4261_9159_7EABED71F649_.wvu.FilterData" localSheetId="1" hidden="1">'Հ 16 Առաջնահերթություններ'!$A$5:$H$9</definedName>
    <definedName name="Z_24D0E26B_1DD7_4261_9159_7EABED71F649_.wvu.FilterData" localSheetId="2" hidden="1">'Հ 17 Այլընտրանքներ'!$A$6:$H$1328</definedName>
    <definedName name="Z_251C8A88_F7CA_4055_B516_EE5740905EB9_.wvu.FilterData" localSheetId="1" hidden="1">'Հ 16 Առաջնահերթություններ'!$A$5:$H$9</definedName>
    <definedName name="Z_251C8A88_F7CA_4055_B516_EE5740905EB9_.wvu.FilterData" localSheetId="2" hidden="1">'Հ 17 Այլընտրանքներ'!$A$5:$H$1328</definedName>
    <definedName name="Z_2543F70D_16F7_4DDA_B337_FE6ECADF9DEF_.wvu.FilterData" localSheetId="1" hidden="1">'Հ 16 Առաջնահերթություններ'!$A$5:$H$9</definedName>
    <definedName name="Z_2543F70D_16F7_4DDA_B337_FE6ECADF9DEF_.wvu.FilterData" localSheetId="2" hidden="1">'Հ 17 Այլընտրանքներ'!$A$5:$H$1328</definedName>
    <definedName name="Z_25837E1F_84DE_4A89_8012_05FF011846FB_.wvu.FilterData" localSheetId="1" hidden="1">'Հ 16 Առաջնահերթություններ'!$A$5:$H$9</definedName>
    <definedName name="Z_25837E1F_84DE_4A89_8012_05FF011846FB_.wvu.FilterData" localSheetId="2" hidden="1">'Հ 17 Այլընտրանքներ'!$A$5:$H$1328</definedName>
    <definedName name="Z_25924782_CB4F_474C_9BFE_B4973DFA594D_.wvu.FilterData" localSheetId="1" hidden="1">'Հ 16 Առաջնահերթություններ'!$A$5:$H$9</definedName>
    <definedName name="Z_25924782_CB4F_474C_9BFE_B4973DFA594D_.wvu.FilterData" localSheetId="2" hidden="1">'Հ 17 Այլընտրանքներ'!$A$5:$H$1328</definedName>
    <definedName name="Z_25A95A96_8834_427F_848F_0519B952BF31_.wvu.FilterData" localSheetId="1" hidden="1">'Հ 16 Առաջնահերթություններ'!$A$5:$H$9</definedName>
    <definedName name="Z_25A95A96_8834_427F_848F_0519B952BF31_.wvu.FilterData" localSheetId="2" hidden="1">'Հ 17 Այլընտրանքներ'!$A$5:$H$1328</definedName>
    <definedName name="Z_25FCBACF_6522_4A7E_860A_14982CAF052C_.wvu.FilterData" localSheetId="1" hidden="1">'Հ 16 Առաջնահերթություններ'!$A$5:$H$9</definedName>
    <definedName name="Z_25FCBACF_6522_4A7E_860A_14982CAF052C_.wvu.FilterData" localSheetId="2" hidden="1">'Հ 17 Այլընտրանքներ'!$A$5:$H$1328</definedName>
    <definedName name="Z_260EBC7C_0B27_46C8_B290_8F80CF0145FE_.wvu.FilterData" localSheetId="1" hidden="1">'Հ 16 Առաջնահերթություններ'!$A$5:$H$9</definedName>
    <definedName name="Z_260EBC7C_0B27_46C8_B290_8F80CF0145FE_.wvu.FilterData" localSheetId="2" hidden="1">'Հ 17 Այլընտրանքներ'!$A$5:$H$1328</definedName>
    <definedName name="Z_262D3DDD_0476_4E98_8DBA_7178B3B02D07_.wvu.FilterData" localSheetId="1" hidden="1">'Հ 16 Առաջնահերթություններ'!$A$5:$H$9</definedName>
    <definedName name="Z_262D3DDD_0476_4E98_8DBA_7178B3B02D07_.wvu.FilterData" localSheetId="2" hidden="1">'Հ 17 Այլընտրանքներ'!$A$5:$H$1328</definedName>
    <definedName name="Z_268578B8_6A59_45A9_BB70_AFF56C09D140_.wvu.FilterData" localSheetId="1" hidden="1">'Հ 16 Առաջնահերթություններ'!$A$5:$H$9</definedName>
    <definedName name="Z_268578B8_6A59_45A9_BB70_AFF56C09D140_.wvu.FilterData" localSheetId="2" hidden="1">'Հ 17 Այլընտրանքներ'!$A$5:$H$1328</definedName>
    <definedName name="Z_26D37B66_3EA5_452E_9759_533F03BE6C77_.wvu.FilterData" localSheetId="1" hidden="1">'Հ 16 Առաջնահերթություններ'!$A$5:$H$9</definedName>
    <definedName name="Z_26D37B66_3EA5_452E_9759_533F03BE6C77_.wvu.FilterData" localSheetId="2" hidden="1">'Հ 17 Այլընտրանքներ'!$A$5:$H$1328</definedName>
    <definedName name="Z_26DDC97E_2584_4B63_848F_4FA153E6B7D3_.wvu.FilterData" localSheetId="1" hidden="1">'Հ 16 Առաջնահերթություններ'!$A$5:$H$9</definedName>
    <definedName name="Z_26DDC97E_2584_4B63_848F_4FA153E6B7D3_.wvu.FilterData" localSheetId="2" hidden="1">'Հ 17 Այլընտրանքներ'!$A$5:$H$1328</definedName>
    <definedName name="Z_275A5508_70D9_4D46_853A_E41E463C8A8C_.wvu.FilterData" localSheetId="1" hidden="1">'Հ 16 Առաջնահերթություններ'!$A$5:$H$9</definedName>
    <definedName name="Z_275A5508_70D9_4D46_853A_E41E463C8A8C_.wvu.FilterData" localSheetId="2" hidden="1">'Հ 17 Այլընտրանքներ'!$A$5:$H$1328</definedName>
    <definedName name="Z_27786F05_433C_4427_B83C_08CA0D1B95B3_.wvu.FilterData" localSheetId="1" hidden="1">'Հ 16 Առաջնահերթություններ'!$A$5:$H$9</definedName>
    <definedName name="Z_27786F05_433C_4427_B83C_08CA0D1B95B3_.wvu.FilterData" localSheetId="2" hidden="1">'Հ 17 Այլընտրանքներ'!$A$5:$H$1328</definedName>
    <definedName name="Z_28001A8A_22BF_4610_9588_0B6D9F9C7139_.wvu.FilterData" localSheetId="1" hidden="1">'Հ 16 Առաջնահերթություններ'!$A$5:$H$9</definedName>
    <definedName name="Z_28001A8A_22BF_4610_9588_0B6D9F9C7139_.wvu.FilterData" localSheetId="2" hidden="1">'Հ 17 Այլընտրանքներ'!$A$5:$H$1328</definedName>
    <definedName name="Z_2818370C_AD9D_4296_9686_69DA56EBAA55_.wvu.FilterData" localSheetId="1" hidden="1">'Հ 16 Առաջնահերթություններ'!$A$5:$H$9</definedName>
    <definedName name="Z_2818370C_AD9D_4296_9686_69DA56EBAA55_.wvu.FilterData" localSheetId="2" hidden="1">'Հ 17 Այլընտրանքներ'!$A$5:$H$1328</definedName>
    <definedName name="Z_282405A4_C621_405E_92D5_F670A29B8C3B_.wvu.FilterData" localSheetId="1" hidden="1">'Հ 16 Առաջնահերթություններ'!$A$5:$H$9</definedName>
    <definedName name="Z_282405A4_C621_405E_92D5_F670A29B8C3B_.wvu.FilterData" localSheetId="2" hidden="1">'Հ 17 Այլընտրանքներ'!$A$5:$H$1328</definedName>
    <definedName name="Z_282B923E_4F07_4054_845B_ABD43F466459_.wvu.FilterData" localSheetId="1" hidden="1">'Հ 16 Առաջնահերթություններ'!$A$5:$H$9</definedName>
    <definedName name="Z_282B923E_4F07_4054_845B_ABD43F466459_.wvu.FilterData" localSheetId="2" hidden="1">'Հ 17 Այլընտրանքներ'!$A$5:$H$1328</definedName>
    <definedName name="Z_28A401DB_1A10_4524_9AA1_D3302F11CCEF_.wvu.FilterData" localSheetId="1" hidden="1">'Հ 16 Առաջնահերթություններ'!$A$5:$H$9</definedName>
    <definedName name="Z_28A401DB_1A10_4524_9AA1_D3302F11CCEF_.wvu.FilterData" localSheetId="2" hidden="1">'Հ 17 Այլընտրանքներ'!$A$5:$H$1328</definedName>
    <definedName name="Z_28C8E1C6_85FF_42C7_A3BE_57E761B1F00A_.wvu.FilterData" localSheetId="1" hidden="1">'Հ 16 Առաջնահերթություններ'!$A$5:$H$9</definedName>
    <definedName name="Z_28C8E1C6_85FF_42C7_A3BE_57E761B1F00A_.wvu.FilterData" localSheetId="2" hidden="1">'Հ 17 Այլընտրանքներ'!$A$6:$H$1328</definedName>
    <definedName name="Z_28CF9CFB_03F8_44D7_A47E_20677B3F8A7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28CF9CFB_03F8_44D7_A47E_20677B3F8A70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28CF9CFB_03F8_44D7_A47E_20677B3F8A70_.wvu.FilterData" localSheetId="1" hidden="1">'Հ 16 Առաջնահերթություններ'!$A$5:$H$9</definedName>
    <definedName name="Z_28CF9CFB_03F8_44D7_A47E_20677B3F8A70_.wvu.FilterData" localSheetId="2" hidden="1">'Հ 17 Այլընտրանքներ'!$A$5:$H$1328</definedName>
    <definedName name="Z_28CF9CFB_03F8_44D7_A47E_20677B3F8A70_.wvu.PrintArea" localSheetId="1" hidden="1">'Հ 16 Առաջնահերթություններ'!$A$3:$H$9</definedName>
    <definedName name="Z_28CF9CFB_03F8_44D7_A47E_20677B3F8A70_.wvu.PrintArea" localSheetId="2" hidden="1">'Հ 17 Այլընտրանքներ'!$A$3:$H$1328</definedName>
    <definedName name="Z_28CF9CFB_03F8_44D7_A47E_20677B3F8A70_.wvu.PrintTitles" localSheetId="1" hidden="1">'Հ 16 Առաջնահերթություններ'!$3:$4</definedName>
    <definedName name="Z_28CF9CFB_03F8_44D7_A47E_20677B3F8A70_.wvu.PrintTitles" localSheetId="2" hidden="1">'Հ 17 Այլընտրանքներ'!$3:$4</definedName>
    <definedName name="Z_2905700C_7E77_496A_A157_242BF52C075F_.wvu.FilterData" localSheetId="1" hidden="1">'Հ 16 Առաջնահերթություններ'!$A$5:$H$9</definedName>
    <definedName name="Z_2905700C_7E77_496A_A157_242BF52C075F_.wvu.FilterData" localSheetId="2" hidden="1">'Հ 17 Այլընտրանքներ'!$A$6:$H$1328</definedName>
    <definedName name="Z_29378AF8_1C7B_4D79_83DC_9B3EC3DCC689_.wvu.FilterData" localSheetId="1" hidden="1">'Հ 16 Առաջնահերթություններ'!$A$5:$H$9</definedName>
    <definedName name="Z_29378AF8_1C7B_4D79_83DC_9B3EC3DCC689_.wvu.FilterData" localSheetId="2" hidden="1">'Հ 17 Այլընտրանքներ'!$A$5:$H$1328</definedName>
    <definedName name="Z_29460E6F_1CCE_4D0C_A1D6_517F20A85E42_.wvu.FilterData" localSheetId="1" hidden="1">'Հ 16 Առաջնահերթություններ'!$A$5:$H$9</definedName>
    <definedName name="Z_29460E6F_1CCE_4D0C_A1D6_517F20A85E42_.wvu.FilterData" localSheetId="2" hidden="1">'Հ 17 Այլընտրանքներ'!$A$6:$H$1328</definedName>
    <definedName name="Z_2947BE83_E329_459C_ABA5_477CD0E77BF4_.wvu.FilterData" localSheetId="1" hidden="1">'Հ 16 Առաջնահերթություններ'!$A$5:$H$9</definedName>
    <definedName name="Z_2947BE83_E329_459C_ABA5_477CD0E77BF4_.wvu.FilterData" localSheetId="2" hidden="1">'Հ 17 Այլընտրանքներ'!$A$6:$H$1328</definedName>
    <definedName name="Z_294F58A6_D872_4769_8605_5ED540FA39B2_.wvu.FilterData" localSheetId="1" hidden="1">'Հ 16 Առաջնահերթություններ'!$A$5:$H$9</definedName>
    <definedName name="Z_294F58A6_D872_4769_8605_5ED540FA39B2_.wvu.FilterData" localSheetId="2" hidden="1">'Հ 17 Այլընտրանքներ'!$A$6:$H$1328</definedName>
    <definedName name="Z_2959BDE5_08FE_4132_B722_5CB0C7E29224_.wvu.FilterData" localSheetId="1" hidden="1">'Հ 16 Առաջնահերթություններ'!$A$5:$H$9</definedName>
    <definedName name="Z_2959BDE5_08FE_4132_B722_5CB0C7E29224_.wvu.FilterData" localSheetId="2" hidden="1">'Հ 17 Այլընտրանքներ'!$A$5:$H$1328</definedName>
    <definedName name="Z_295D1894_24F9_43FC_9E6A_8CDF957D61CB_.wvu.FilterData" localSheetId="1" hidden="1">'Հ 16 Առաջնահերթություններ'!$A$5:$H$9</definedName>
    <definedName name="Z_295D1894_24F9_43FC_9E6A_8CDF957D61CB_.wvu.FilterData" localSheetId="2" hidden="1">'Հ 17 Այլընտրանքներ'!$A$5:$H$1328</definedName>
    <definedName name="Z_296B484E_038E_4FD6_A2EF_7188DB0DC2A6_.wvu.FilterData" localSheetId="1" hidden="1">'Հ 16 Առաջնահերթություններ'!$A$5:$H$9</definedName>
    <definedName name="Z_296B484E_038E_4FD6_A2EF_7188DB0DC2A6_.wvu.FilterData" localSheetId="2" hidden="1">'Հ 17 Այլընտրանքներ'!$A$5:$H$1328</definedName>
    <definedName name="Z_29810C02_8869_46BA_AC5A_8C384E85F443_.wvu.FilterData" localSheetId="1" hidden="1">'Հ 16 Առաջնահերթություններ'!$A$5:$H$9</definedName>
    <definedName name="Z_29810C02_8869_46BA_AC5A_8C384E85F443_.wvu.FilterData" localSheetId="2" hidden="1">'Հ 17 Այլընտրանքներ'!$A$5:$H$1328</definedName>
    <definedName name="Z_29A8727B_0455_4591_A9F9_1B5C8044BAAF_.wvu.FilterData" localSheetId="1" hidden="1">'Հ 16 Առաջնահերթություններ'!$A$5:$H$9</definedName>
    <definedName name="Z_29A8727B_0455_4591_A9F9_1B5C8044BAAF_.wvu.FilterData" localSheetId="2" hidden="1">'Հ 17 Այլընտրանքներ'!$A$6:$H$1328</definedName>
    <definedName name="Z_2A34179B_A2E3_454A_B300_D7F34CA57989_.wvu.FilterData" localSheetId="1" hidden="1">'Հ 16 Առաջնահերթություններ'!$A$5:$H$9</definedName>
    <definedName name="Z_2A34179B_A2E3_454A_B300_D7F34CA57989_.wvu.FilterData" localSheetId="2" hidden="1">'Հ 17 Այլընտրանքներ'!$A$5:$H$1328</definedName>
    <definedName name="Z_2A36DE19_8B80_44F6_BB94_56FDD1672571_.wvu.FilterData" localSheetId="1" hidden="1">'Հ 16 Առաջնահերթություններ'!$A$5:$H$9</definedName>
    <definedName name="Z_2A36DE19_8B80_44F6_BB94_56FDD1672571_.wvu.FilterData" localSheetId="2" hidden="1">'Հ 17 Այլընտրանքներ'!$A$5:$H$1328</definedName>
    <definedName name="Z_2A8B6FF8_850D_498C_92D6_65593BF86390_.wvu.FilterData" localSheetId="1" hidden="1">'Հ 16 Առաջնահերթություններ'!$A$5:$H$9</definedName>
    <definedName name="Z_2A8B6FF8_850D_498C_92D6_65593BF86390_.wvu.FilterData" localSheetId="2" hidden="1">'Հ 17 Այլընտրանքներ'!$A$5:$H$1328</definedName>
    <definedName name="Z_2A9A92F7_D4DF_44D4_A7E1_5E509F37BB15_.wvu.FilterData" localSheetId="1" hidden="1">'Հ 16 Առաջնահերթություններ'!$A$5:$H$9</definedName>
    <definedName name="Z_2A9A92F7_D4DF_44D4_A7E1_5E509F37BB15_.wvu.FilterData" localSheetId="2" hidden="1">'Հ 17 Այլընտրանքներ'!$A$6:$H$1328</definedName>
    <definedName name="Z_2AC8EDE0_0350_41DE_9AC4_AD8838CE5C75_.wvu.FilterData" localSheetId="1" hidden="1">'Հ 16 Առաջնահերթություններ'!$A$5:$H$9</definedName>
    <definedName name="Z_2AC8EDE0_0350_41DE_9AC4_AD8838CE5C75_.wvu.FilterData" localSheetId="2" hidden="1">'Հ 17 Այլընտրանքներ'!$A$5:$H$1328</definedName>
    <definedName name="Z_2B0D454A_744A_426D_B0B9_EDE9E125D464_.wvu.FilterData" localSheetId="1" hidden="1">'Հ 16 Առաջնահերթություններ'!$A$5:$H$9</definedName>
    <definedName name="Z_2B0D454A_744A_426D_B0B9_EDE9E125D464_.wvu.FilterData" localSheetId="2" hidden="1">'Հ 17 Այլընտրանքներ'!$A$6:$H$1328</definedName>
    <definedName name="Z_2B569854_15F1_42FA_9D0C_D16A3FE35B0C_.wvu.FilterData" localSheetId="1" hidden="1">'Հ 16 Առաջնահերթություններ'!$A$5:$H$9</definedName>
    <definedName name="Z_2B569854_15F1_42FA_9D0C_D16A3FE35B0C_.wvu.FilterData" localSheetId="2" hidden="1">'Հ 17 Այլընտրանքներ'!$A$5:$H$1328</definedName>
    <definedName name="Z_2B5D383A_4215_446D_B8E3_248FF8A994EA_.wvu.FilterData" localSheetId="1" hidden="1">'Հ 16 Առաջնահերթություններ'!$A$5:$H$9</definedName>
    <definedName name="Z_2B5D383A_4215_446D_B8E3_248FF8A994EA_.wvu.FilterData" localSheetId="2" hidden="1">'Հ 17 Այլընտրանքներ'!$A$5:$H$1328</definedName>
    <definedName name="Z_2B6CE652_A0D7_45E6_B3E5_08D988870483_.wvu.FilterData" localSheetId="1" hidden="1">'Հ 16 Առաջնահերթություններ'!$A$5:$H$9</definedName>
    <definedName name="Z_2B6CE652_A0D7_45E6_B3E5_08D988870483_.wvu.FilterData" localSheetId="2" hidden="1">'Հ 17 Այլընտրանքներ'!$A$6:$H$1328</definedName>
    <definedName name="Z_2B9D9255_EB65_4296_8D2B_A0DF3C31BB98_.wvu.FilterData" localSheetId="1" hidden="1">'Հ 16 Առաջնահերթություններ'!$A$5:$H$9</definedName>
    <definedName name="Z_2B9D9255_EB65_4296_8D2B_A0DF3C31BB98_.wvu.FilterData" localSheetId="2" hidden="1">'Հ 17 Այլընտրանքներ'!$A$5:$H$1328</definedName>
    <definedName name="Z_2BA02771_0E44_45ED_BC7A_1768BE116EF3_.wvu.FilterData" localSheetId="1" hidden="1">'Հ 16 Առաջնահերթություններ'!$A$5:$H$9</definedName>
    <definedName name="Z_2BA02771_0E44_45ED_BC7A_1768BE116EF3_.wvu.FilterData" localSheetId="2" hidden="1">'Հ 17 Այլընտրանքներ'!$A$5:$H$1328</definedName>
    <definedName name="Z_2BABE218_ED59_4428_98C6_C0B19DE67C26_.wvu.FilterData" localSheetId="1" hidden="1">'Հ 16 Առաջնահերթություններ'!$A$5:$H$9</definedName>
    <definedName name="Z_2BABE218_ED59_4428_98C6_C0B19DE67C26_.wvu.FilterData" localSheetId="2" hidden="1">'Հ 17 Այլընտրանքներ'!$A$5:$H$1328</definedName>
    <definedName name="Z_2BB96C20_81C7_4F0A_AD34_6AE9EDF9C611_.wvu.FilterData" localSheetId="1" hidden="1">'Հ 16 Առաջնահերթություններ'!$A$5:$H$9</definedName>
    <definedName name="Z_2BB96C20_81C7_4F0A_AD34_6AE9EDF9C611_.wvu.FilterData" localSheetId="2" hidden="1">'Հ 17 Այլընտրանքներ'!$A$5:$H$1328</definedName>
    <definedName name="Z_2BC4316B_51B6_4A34_B983_587074AFD7B8_.wvu.FilterData" localSheetId="1" hidden="1">'Հ 16 Առաջնահերթություններ'!$A$5:$H$9</definedName>
    <definedName name="Z_2BC4316B_51B6_4A34_B983_587074AFD7B8_.wvu.FilterData" localSheetId="2" hidden="1">'Հ 17 Այլընտրանքներ'!$A$6:$H$1328</definedName>
    <definedName name="Z_2BEF34D4_B8DD_4272_A1B9_A9BAC88D8D4C_.wvu.FilterData" localSheetId="1" hidden="1">'Հ 16 Առաջնահերթություններ'!$A$5:$H$9</definedName>
    <definedName name="Z_2BEF34D4_B8DD_4272_A1B9_A9BAC88D8D4C_.wvu.FilterData" localSheetId="2" hidden="1">'Հ 17 Այլընտրանքներ'!$A$5:$H$1328</definedName>
    <definedName name="Z_2BF2BF2C_412E_4DFF_8912_F0575CEEA6E9_.wvu.FilterData" localSheetId="1" hidden="1">'Հ 16 Առաջնահերթություններ'!$A$5:$H$9</definedName>
    <definedName name="Z_2BF2BF2C_412E_4DFF_8912_F0575CEEA6E9_.wvu.FilterData" localSheetId="2" hidden="1">'Հ 17 Այլընտրանքներ'!$A$5:$H$1328</definedName>
    <definedName name="Z_2C0F3E33_D05E_4C7B_B551_18778A54E5F2_.wvu.FilterData" localSheetId="1" hidden="1">'Հ 16 Առաջնահերթություններ'!$A$5:$H$9</definedName>
    <definedName name="Z_2C0F3E33_D05E_4C7B_B551_18778A54E5F2_.wvu.FilterData" localSheetId="2" hidden="1">'Հ 17 Այլընտրանքներ'!$A$5:$H$1328</definedName>
    <definedName name="Z_2C169F1D_4A00_4475_B3BB_A9083E6E0CFD_.wvu.FilterData" localSheetId="1" hidden="1">'Հ 16 Առաջնահերթություններ'!$A$5:$H$9</definedName>
    <definedName name="Z_2C169F1D_4A00_4475_B3BB_A9083E6E0CFD_.wvu.FilterData" localSheetId="2" hidden="1">'Հ 17 Այլընտրանքներ'!$A$5:$H$1328</definedName>
    <definedName name="Z_2C68F7D3_BA3A_44F4_954A_67510D8B371B_.wvu.FilterData" localSheetId="1" hidden="1">'Հ 16 Առաջնահերթություններ'!$A$5:$H$9</definedName>
    <definedName name="Z_2C68F7D3_BA3A_44F4_954A_67510D8B371B_.wvu.FilterData" localSheetId="2" hidden="1">'Հ 17 Այլընտրանքներ'!$A$6:$H$1328</definedName>
    <definedName name="Z_2C94828A_FA8D_45A7_B667_D51B7EF607FA_.wvu.FilterData" localSheetId="1" hidden="1">'Հ 16 Առաջնահերթություններ'!$A$5:$H$9</definedName>
    <definedName name="Z_2C94828A_FA8D_45A7_B667_D51B7EF607FA_.wvu.FilterData" localSheetId="2" hidden="1">'Հ 17 Այլընտրանքներ'!$A$5:$H$1328</definedName>
    <definedName name="Z_2CD206BA_B9A9_44B9_A8ED_FD9E273EA5BF_.wvu.FilterData" localSheetId="1" hidden="1">'Հ 16 Առաջնահերթություններ'!$A$5:$H$9</definedName>
    <definedName name="Z_2CD206BA_B9A9_44B9_A8ED_FD9E273EA5BF_.wvu.FilterData" localSheetId="2" hidden="1">'Հ 17 Այլընտրանքներ'!$A$5:$H$1328</definedName>
    <definedName name="Z_2D01ADC9_CF99_4A7C_AA8D_672264B462A8_.wvu.FilterData" localSheetId="1" hidden="1">'Հ 16 Առաջնահերթություններ'!$A$5:$H$9</definedName>
    <definedName name="Z_2D01ADC9_CF99_4A7C_AA8D_672264B462A8_.wvu.FilterData" localSheetId="2" hidden="1">'Հ 17 Այլընտրանքներ'!$A$5:$H$1328</definedName>
    <definedName name="Z_2D2CCA5F_7CEA_4DDA_BE9B_1E6F379C03C2_.wvu.FilterData" localSheetId="1" hidden="1">'Հ 16 Առաջնահերթություններ'!$A$5:$H$9</definedName>
    <definedName name="Z_2D2CCA5F_7CEA_4DDA_BE9B_1E6F379C03C2_.wvu.FilterData" localSheetId="2" hidden="1">'Հ 17 Այլընտրանքներ'!$A$5:$H$1328</definedName>
    <definedName name="Z_2D6B4146_6ABF_465A_B042_53BB0303ECE8_.wvu.FilterData" localSheetId="1" hidden="1">'Հ 16 Առաջնահերթություններ'!$A$5:$H$9</definedName>
    <definedName name="Z_2D6B4146_6ABF_465A_B042_53BB0303ECE8_.wvu.FilterData" localSheetId="2" hidden="1">'Հ 17 Այլընտրանքներ'!$A$5:$H$1328</definedName>
    <definedName name="Z_2D9F99B2_C2F2_4F85_8AFB_EC68928CAF6B_.wvu.FilterData" localSheetId="1" hidden="1">'Հ 16 Առաջնահերթություններ'!$A$5:$H$9</definedName>
    <definedName name="Z_2D9F99B2_C2F2_4F85_8AFB_EC68928CAF6B_.wvu.FilterData" localSheetId="2" hidden="1">'Հ 17 Այլընտրանքներ'!$A$5:$H$1328</definedName>
    <definedName name="Z_2DF948DC_0E57_4AE6_80CF_6113897E1680_.wvu.FilterData" localSheetId="1" hidden="1">'Հ 16 Առաջնահերթություններ'!$A$5:$H$9</definedName>
    <definedName name="Z_2DF948DC_0E57_4AE6_80CF_6113897E1680_.wvu.FilterData" localSheetId="2" hidden="1">'Հ 17 Այլընտրանքներ'!$A$6:$H$1328</definedName>
    <definedName name="Z_2E26DE01_F900_46AE_A053_AF7ACD61EA55_.wvu.Cols" localSheetId="1" hidden="1">'Հ 16 Առաջնահերթություններ'!#REF!,'Հ 16 Առաջնահերթություններ'!#REF!</definedName>
    <definedName name="Z_2E26DE01_F900_46AE_A053_AF7ACD61EA55_.wvu.Cols" localSheetId="2" hidden="1">'Հ 17 Այլընտրանքներ'!#REF!,'Հ 17 Այլընտրանքներ'!#REF!</definedName>
    <definedName name="Z_2E26DE01_F900_46AE_A053_AF7ACD61EA55_.wvu.FilterData" localSheetId="1" hidden="1">'Հ 16 Առաջնահերթություններ'!$A$5:$H$9</definedName>
    <definedName name="Z_2E26DE01_F900_46AE_A053_AF7ACD61EA55_.wvu.FilterData" localSheetId="2" hidden="1">'Հ 17 Այլընտրանքներ'!$A$5:$H$1328</definedName>
    <definedName name="Z_2E2FC6D6_CC98_4CB3_89F6_ADB0278F9827_.wvu.FilterData" localSheetId="1" hidden="1">'Հ 16 Առաջնահերթություններ'!$A$5:$H$9</definedName>
    <definedName name="Z_2E2FC6D6_CC98_4CB3_89F6_ADB0278F9827_.wvu.FilterData" localSheetId="2" hidden="1">'Հ 17 Այլընտրանքներ'!$A$6:$H$1328</definedName>
    <definedName name="Z_2E512D94_1BBA_46A8_8EE0_7E8D2D4D5675_.wvu.FilterData" localSheetId="1" hidden="1">'Հ 16 Առաջնահերթություններ'!$A$5:$H$9</definedName>
    <definedName name="Z_2E512D94_1BBA_46A8_8EE0_7E8D2D4D5675_.wvu.FilterData" localSheetId="2" hidden="1">'Հ 17 Այլընտրանքներ'!$A$5:$H$1328</definedName>
    <definedName name="Z_2F17D161_8D9D_4312_A47B_9575F5C94C2E_.wvu.FilterData" localSheetId="1" hidden="1">'Հ 16 Առաջնահերթություններ'!$A$5:$H$9</definedName>
    <definedName name="Z_2F17D161_8D9D_4312_A47B_9575F5C94C2E_.wvu.FilterData" localSheetId="2" hidden="1">'Հ 17 Այլընտրանքներ'!$A$6:$H$1328</definedName>
    <definedName name="Z_2F1CDF24_F00E_468D_BF8C_E665B4656EDB_.wvu.FilterData" localSheetId="1" hidden="1">'Հ 16 Առաջնահերթություններ'!$A$5:$H$9</definedName>
    <definedName name="Z_2F1CDF24_F00E_468D_BF8C_E665B4656EDB_.wvu.FilterData" localSheetId="2" hidden="1">'Հ 17 Այլընտրանքներ'!$A$5:$H$1328</definedName>
    <definedName name="Z_2F1FF616_AEA7_4E6F_9F88_105F11B1AB90_.wvu.FilterData" localSheetId="1" hidden="1">'Հ 16 Առաջնահերթություններ'!$A$5:$H$9</definedName>
    <definedName name="Z_2F1FF616_AEA7_4E6F_9F88_105F11B1AB90_.wvu.FilterData" localSheetId="2" hidden="1">'Հ 17 Այլընտրանքներ'!$A$5:$H$1328</definedName>
    <definedName name="Z_2F266110_5753_41DF_A14F_D9CDE97800CD_.wvu.FilterData" localSheetId="1" hidden="1">'Հ 16 Առաջնահերթություններ'!$A$5:$H$9</definedName>
    <definedName name="Z_2F266110_5753_41DF_A14F_D9CDE97800CD_.wvu.FilterData" localSheetId="2" hidden="1">'Հ 17 Այլընտրանքներ'!$A$6:$H$1328</definedName>
    <definedName name="Z_2F2F190B_A52F_4A33_B82A_C751F0215AD1_.wvu.FilterData" localSheetId="1" hidden="1">'Հ 16 Առաջնահերթություններ'!$A$5:$H$9</definedName>
    <definedName name="Z_2F2F190B_A52F_4A33_B82A_C751F0215AD1_.wvu.FilterData" localSheetId="2" hidden="1">'Հ 17 Այլընտրանքներ'!$A$5:$H$1328</definedName>
    <definedName name="Z_2F4234AA_1FA8_43F7_A0A4_50368BC1F247_.wvu.FilterData" localSheetId="1" hidden="1">'Հ 16 Առաջնահերթություններ'!$A$5:$H$9</definedName>
    <definedName name="Z_2F4234AA_1FA8_43F7_A0A4_50368BC1F247_.wvu.FilterData" localSheetId="2" hidden="1">'Հ 17 Այլընտրանքներ'!$A$5:$H$1328</definedName>
    <definedName name="Z_304A97B4_ADA2_42EF_BA4D_E91DA6BC758E_.wvu.FilterData" localSheetId="1" hidden="1">'Հ 16 Առաջնահերթություններ'!$A$5:$H$9</definedName>
    <definedName name="Z_304A97B4_ADA2_42EF_BA4D_E91DA6BC758E_.wvu.FilterData" localSheetId="2" hidden="1">'Հ 17 Այլընտրանքներ'!$A$5:$H$1328</definedName>
    <definedName name="Z_3062E1B4_7F66_4757_83C9_9078B0616B04_.wvu.FilterData" localSheetId="1" hidden="1">'Հ 16 Առաջնահերթություններ'!$A$5:$H$9</definedName>
    <definedName name="Z_3062E1B4_7F66_4757_83C9_9078B0616B04_.wvu.FilterData" localSheetId="2" hidden="1">'Հ 17 Այլընտրանքներ'!$A$5:$H$1328</definedName>
    <definedName name="Z_306D0F47_A9D4_4977_B7AF_EF7AA01D3643_.wvu.FilterData" localSheetId="1" hidden="1">'Հ 16 Առաջնահերթություններ'!$A$5:$H$9</definedName>
    <definedName name="Z_306D0F47_A9D4_4977_B7AF_EF7AA01D3643_.wvu.FilterData" localSheetId="2" hidden="1">'Հ 17 Այլընտրանքներ'!$A$6:$H$1328</definedName>
    <definedName name="Z_308BA402_DE2F_4B16_A1F7_FE0B9241DEFF_.wvu.FilterData" localSheetId="1" hidden="1">'Հ 16 Առաջնահերթություններ'!$A$5:$L$9</definedName>
    <definedName name="Z_308BA402_DE2F_4B16_A1F7_FE0B9241DEFF_.wvu.FilterData" localSheetId="2" hidden="1">'Հ 17 Այլընտրանքներ'!$A$6:$J$1328</definedName>
    <definedName name="Z_3092221F_1608_4A5A_A52B_E72FC74B14A8_.wvu.FilterData" localSheetId="1" hidden="1">'Հ 16 Առաջնահերթություններ'!$A$5:$H$9</definedName>
    <definedName name="Z_3092221F_1608_4A5A_A52B_E72FC74B14A8_.wvu.FilterData" localSheetId="2" hidden="1">'Հ 17 Այլընտրանքներ'!$A$5:$H$1328</definedName>
    <definedName name="Z_30C00F42_58DA_45EB_8839_24B921B5F56A_.wvu.FilterData" localSheetId="1" hidden="1">'Հ 16 Առաջնահերթություններ'!$A$5:$H$9</definedName>
    <definedName name="Z_30C00F42_58DA_45EB_8839_24B921B5F56A_.wvu.FilterData" localSheetId="2" hidden="1">'Հ 17 Այլընտրանքներ'!$A$6:$H$1328</definedName>
    <definedName name="Z_311E851E_EF99_4D2E_A09A_F7924E264EAA_.wvu.FilterData" localSheetId="1" hidden="1">'Հ 16 Առաջնահերթություններ'!$A$5:$H$9</definedName>
    <definedName name="Z_311E851E_EF99_4D2E_A09A_F7924E264EAA_.wvu.FilterData" localSheetId="2" hidden="1">'Հ 17 Այլընտրանքներ'!$A$5:$H$1328</definedName>
    <definedName name="Z_31302D30_57F5_4C9D_8DD6_C5D81859EE04_.wvu.FilterData" localSheetId="1" hidden="1">'Հ 16 Առաջնահերթություններ'!$A$5:$H$9</definedName>
    <definedName name="Z_31302D30_57F5_4C9D_8DD6_C5D81859EE04_.wvu.FilterData" localSheetId="2" hidden="1">'Հ 17 Այլընտրանքներ'!$A$5:$H$1328</definedName>
    <definedName name="Z_313EB3BA_F0FC_4D5D_9D50_DEEC5D7121CC_.wvu.FilterData" localSheetId="1" hidden="1">'Հ 16 Առաջնահերթություններ'!$A$5:$L$9</definedName>
    <definedName name="Z_313EB3BA_F0FC_4D5D_9D50_DEEC5D7121CC_.wvu.FilterData" localSheetId="2" hidden="1">'Հ 17 Այլընտրանքներ'!$A$6:$J$1328</definedName>
    <definedName name="Z_315377F1_5211_4F40_A55A_CE40B6D71E8E_.wvu.FilterData" localSheetId="1" hidden="1">'Հ 16 Առաջնահերթություններ'!$A$5:$H$9</definedName>
    <definedName name="Z_315377F1_5211_4F40_A55A_CE40B6D71E8E_.wvu.FilterData" localSheetId="2" hidden="1">'Հ 17 Այլընտրանքներ'!$A$5:$H$1328</definedName>
    <definedName name="Z_3177D669_040E_49F2_A6F5_C54A3E4CA0D6_.wvu.FilterData" localSheetId="1" hidden="1">'Հ 16 Առաջնահերթություններ'!$A$5:$H$9</definedName>
    <definedName name="Z_3177D669_040E_49F2_A6F5_C54A3E4CA0D6_.wvu.FilterData" localSheetId="2" hidden="1">'Հ 17 Այլընտրանքներ'!$A$5:$H$1328</definedName>
    <definedName name="Z_31820FB0_FBDD_42DB_A074_1AA036348C71_.wvu.FilterData" localSheetId="1" hidden="1">'Հ 16 Առաջնահերթություններ'!$A$5:$H$9</definedName>
    <definedName name="Z_31820FB0_FBDD_42DB_A074_1AA036348C71_.wvu.FilterData" localSheetId="2" hidden="1">'Հ 17 Այլընտրանքներ'!$A$5:$H$1328</definedName>
    <definedName name="Z_31B69429_BE69_4D28_BD5C_F89F3088B1AB_.wvu.FilterData" localSheetId="1" hidden="1">'Հ 16 Առաջնահերթություններ'!$A$5:$H$9</definedName>
    <definedName name="Z_31B69429_BE69_4D28_BD5C_F89F3088B1AB_.wvu.FilterData" localSheetId="2" hidden="1">'Հ 17 Այլընտրանքներ'!$A$6:$H$1328</definedName>
    <definedName name="Z_31FEA0CA_265A_4491_B000_608DB121AF1E_.wvu.FilterData" localSheetId="1" hidden="1">'Հ 16 Առաջնահերթություններ'!$A$5:$H$9</definedName>
    <definedName name="Z_31FEA0CA_265A_4491_B000_608DB121AF1E_.wvu.FilterData" localSheetId="2" hidden="1">'Հ 17 Այլընտրանքներ'!$A$6:$H$1328</definedName>
    <definedName name="Z_32949B10_45E9_49B7_A2B3_DAE81E68E76A_.wvu.FilterData" localSheetId="1" hidden="1">'Հ 16 Առաջնահերթություններ'!$A$5:$H$9</definedName>
    <definedName name="Z_32949B10_45E9_49B7_A2B3_DAE81E68E76A_.wvu.FilterData" localSheetId="2" hidden="1">'Հ 17 Այլընտրանքներ'!$A$5:$H$1328</definedName>
    <definedName name="Z_329F5F52_3C4F_4480_9122_4FF5EE7B5152_.wvu.FilterData" localSheetId="1" hidden="1">'Հ 16 Առաջնահերթություններ'!$A$5:$H$9</definedName>
    <definedName name="Z_329F5F52_3C4F_4480_9122_4FF5EE7B5152_.wvu.FilterData" localSheetId="2" hidden="1">'Հ 17 Այլընտրանքներ'!$A$6:$H$1328</definedName>
    <definedName name="Z_3359B0B5_5790_4056_8141_FBC22825BB62_.wvu.FilterData" localSheetId="1" hidden="1">'Հ 16 Առաջնահերթություններ'!$A$5:$H$9</definedName>
    <definedName name="Z_3359B0B5_5790_4056_8141_FBC22825BB62_.wvu.FilterData" localSheetId="2" hidden="1">'Հ 17 Այլընտրանքներ'!$A$5:$H$1328</definedName>
    <definedName name="Z_337B9C4F_FD21_4D4D_A505_594B89228754_.wvu.FilterData" localSheetId="1" hidden="1">'Հ 16 Առաջնահերթություններ'!$A$5:$H$9</definedName>
    <definedName name="Z_337B9C4F_FD21_4D4D_A505_594B89228754_.wvu.FilterData" localSheetId="2" hidden="1">'Հ 17 Այլընտրանքներ'!$A$5:$H$1328</definedName>
    <definedName name="Z_3394017F_A3AE_4F0A_9F3A_3BC60AD6730E_.wvu.FilterData" localSheetId="1" hidden="1">'Հ 16 Առաջնահերթություններ'!$A$5:$H$9</definedName>
    <definedName name="Z_3394017F_A3AE_4F0A_9F3A_3BC60AD6730E_.wvu.FilterData" localSheetId="2" hidden="1">'Հ 17 Այլընտրանքներ'!$A$5:$H$1328</definedName>
    <definedName name="Z_33AF3AF6_B692_4021_A9F7_C7E21D6CDEA1_.wvu.FilterData" localSheetId="1" hidden="1">'Հ 16 Առաջնահերթություններ'!$A$5:$H$9</definedName>
    <definedName name="Z_33AF3AF6_B692_4021_A9F7_C7E21D6CDEA1_.wvu.FilterData" localSheetId="2" hidden="1">'Հ 17 Այլընտրանքներ'!$A$5:$H$1328</definedName>
    <definedName name="Z_33BFD877_2CE5_4DA3_AE2A_D3C63237FBAA_.wvu.FilterData" localSheetId="1" hidden="1">'Հ 16 Առաջնահերթություններ'!$A$5:$H$9</definedName>
    <definedName name="Z_33BFD877_2CE5_4DA3_AE2A_D3C63237FBAA_.wvu.FilterData" localSheetId="2" hidden="1">'Հ 17 Այլընտրանքներ'!$A$5:$H$1328</definedName>
    <definedName name="Z_33C036A0_FBB3_4A3E_A0FD_CA0DA26005AA_.wvu.FilterData" localSheetId="1" hidden="1">'Հ 16 Առաջնահերթություններ'!$A$5:$H$9</definedName>
    <definedName name="Z_33C036A0_FBB3_4A3E_A0FD_CA0DA26005AA_.wvu.FilterData" localSheetId="2" hidden="1">'Հ 17 Այլընտրանքներ'!$A$5:$H$1328</definedName>
    <definedName name="Z_33F6A4E6_B95A_490B_ABA0_5929AD0C0BBA_.wvu.FilterData" localSheetId="1" hidden="1">'Հ 16 Առաջնահերթություններ'!$A$5:$H$9</definedName>
    <definedName name="Z_33F6A4E6_B95A_490B_ABA0_5929AD0C0BBA_.wvu.FilterData" localSheetId="2" hidden="1">'Հ 17 Այլընտրանքներ'!$A$6:$H$1328</definedName>
    <definedName name="Z_33FCB6A4_F6AC_4749_8CC3_5120A549927D_.wvu.FilterData" localSheetId="1" hidden="1">'Հ 16 Առաջնահերթություններ'!$A$5:$H$9</definedName>
    <definedName name="Z_33FCB6A4_F6AC_4749_8CC3_5120A549927D_.wvu.FilterData" localSheetId="2" hidden="1">'Հ 17 Այլընտրանքներ'!$A$6:$H$1328</definedName>
    <definedName name="Z_3403047A_85D6_42FC_9701_6D2477B9D85A_.wvu.FilterData" localSheetId="1" hidden="1">'Հ 16 Առաջնահերթություններ'!$A$5:$H$9</definedName>
    <definedName name="Z_3403047A_85D6_42FC_9701_6D2477B9D85A_.wvu.FilterData" localSheetId="2" hidden="1">'Հ 17 Այլընտրանքներ'!$A$5:$H$1328</definedName>
    <definedName name="Z_342070B1_5B26_417A_AE9B_31C560655218_.wvu.FilterData" localSheetId="1" hidden="1">'Հ 16 Առաջնահերթություններ'!$A$5:$H$9</definedName>
    <definedName name="Z_342070B1_5B26_417A_AE9B_31C560655218_.wvu.FilterData" localSheetId="2" hidden="1">'Հ 17 Այլընտրանքներ'!$A$5:$H$1328</definedName>
    <definedName name="Z_34217446_DDBF_40F4_8A39_20C4D8A0C979_.wvu.FilterData" localSheetId="1" hidden="1">'Հ 16 Առաջնահերթություններ'!$A$5:$H$9</definedName>
    <definedName name="Z_34217446_DDBF_40F4_8A39_20C4D8A0C979_.wvu.FilterData" localSheetId="2" hidden="1">'Հ 17 Այլընտրանքներ'!$A$5:$H$1328</definedName>
    <definedName name="Z_342E1CEE_2875_4753_818D_30CF95D50C59_.wvu.FilterData" localSheetId="1" hidden="1">'Հ 16 Առաջնահերթություններ'!$A$5:$H$9</definedName>
    <definedName name="Z_342E1CEE_2875_4753_818D_30CF95D50C59_.wvu.FilterData" localSheetId="2" hidden="1">'Հ 17 Այլընտրանքներ'!$A$5:$H$1328</definedName>
    <definedName name="Z_34346E3A_9C97_4CE3_86B7_453072E0F815_.wvu.FilterData" localSheetId="1" hidden="1">'Հ 16 Առաջնահերթություններ'!$A$5:$H$9</definedName>
    <definedName name="Z_34346E3A_9C97_4CE3_86B7_453072E0F815_.wvu.FilterData" localSheetId="2" hidden="1">'Հ 17 Այլընտրանքներ'!$A$5:$H$1328</definedName>
    <definedName name="Z_344FCF6F_30AB_42A2_8704_3E7FB7FBF752_.wvu.FilterData" localSheetId="1" hidden="1">'Հ 16 Առաջնահերթություններ'!$A$5:$H$9</definedName>
    <definedName name="Z_344FCF6F_30AB_42A2_8704_3E7FB7FBF752_.wvu.FilterData" localSheetId="2" hidden="1">'Հ 17 Այլընտրանքներ'!$A$6:$H$1328</definedName>
    <definedName name="Z_34736A7B_2372_418C_B3C5_BE69FA90D15E_.wvu.Cols" localSheetId="1" hidden="1">'Հ 16 Առաջնահերթություններ'!#REF!,'Հ 16 Առաջնահերթություններ'!#REF!,'Հ 16 Առաջնահերթություններ'!#REF!,'Հ 16 Առաջնահերթություններ'!$D:$E,'Հ 16 Առաջնահերթություններ'!#REF!</definedName>
    <definedName name="Z_34736A7B_2372_418C_B3C5_BE69FA90D15E_.wvu.Cols" localSheetId="2" hidden="1">'Հ 17 Այլընտրանքներ'!#REF!,'Հ 17 Այլընտրանքներ'!#REF!,'Հ 17 Այլընտրանքներ'!#REF!,'Հ 17 Այլընտրանքներ'!$D:$E,'Հ 17 Այլընտրանքներ'!#REF!</definedName>
    <definedName name="Z_34736A7B_2372_418C_B3C5_BE69FA90D15E_.wvu.FilterData" localSheetId="1" hidden="1">'Հ 16 Առաջնահերթություններ'!$A$5:$H$9</definedName>
    <definedName name="Z_34736A7B_2372_418C_B3C5_BE69FA90D15E_.wvu.FilterData" localSheetId="2" hidden="1">'Հ 17 Այլընտրանքներ'!$A$6:$H$1328</definedName>
    <definedName name="Z_34736A7B_2372_418C_B3C5_BE69FA90D15E_.wvu.PrintArea" localSheetId="1" hidden="1">'Հ 16 Առաջնահերթություններ'!$A$3:$H$9</definedName>
    <definedName name="Z_34736A7B_2372_418C_B3C5_BE69FA90D15E_.wvu.PrintArea" localSheetId="2" hidden="1">'Հ 17 Այլընտրանքներ'!$A$3:$H$1328</definedName>
    <definedName name="Z_34736A7B_2372_418C_B3C5_BE69FA90D15E_.wvu.PrintTitles" localSheetId="1" hidden="1">'Հ 16 Առաջնահերթություններ'!$3:$4</definedName>
    <definedName name="Z_34736A7B_2372_418C_B3C5_BE69FA90D15E_.wvu.PrintTitles" localSheetId="2" hidden="1">'Հ 17 Այլընտրանքներ'!$3:$4</definedName>
    <definedName name="Z_34736A7B_2372_418C_B3C5_BE69FA90D15E_.wvu.Rows" localSheetId="1" hidden="1">'Հ 16 Առաջնահերթություններ'!$10:$33,'Հ 16 Առաջնահերթություններ'!$36:$41</definedName>
    <definedName name="Z_34736A7B_2372_418C_B3C5_BE69FA90D15E_.wvu.Rows" localSheetId="2" hidden="1">'Հ 17 Այլընտրանքներ'!$1329:$1353,'Հ 17 Այլընտրանքներ'!$1356:$1361</definedName>
    <definedName name="Z_347B1C3B_8CFA_44E1_A9F0_4D6E7DD80CE8_.wvu.Cols" localSheetId="1" hidden="1">'Հ 16 Առաջնահերթություններ'!#REF!,'Հ 16 Առաջնահերթություններ'!#REF!,'Հ 16 Առաջնահերթություններ'!#REF!</definedName>
    <definedName name="Z_347B1C3B_8CFA_44E1_A9F0_4D6E7DD80CE8_.wvu.Cols" localSheetId="2" hidden="1">'Հ 17 Այլընտրանքներ'!#REF!,'Հ 17 Այլընտրանքներ'!#REF!,'Հ 17 Այլընտրանքներ'!#REF!</definedName>
    <definedName name="Z_347B1C3B_8CFA_44E1_A9F0_4D6E7DD80CE8_.wvu.FilterData" localSheetId="1" hidden="1">'Հ 16 Առաջնահերթություններ'!$A$5:$H$9</definedName>
    <definedName name="Z_347B1C3B_8CFA_44E1_A9F0_4D6E7DD80CE8_.wvu.FilterData" localSheetId="2" hidden="1">'Հ 17 Այլընտրանքներ'!$A$6:$H$1328</definedName>
    <definedName name="Z_347B1C3B_8CFA_44E1_A9F0_4D6E7DD80CE8_.wvu.PrintArea" localSheetId="1" hidden="1">'Հ 16 Առաջնահերթություններ'!$A$3:$H$9</definedName>
    <definedName name="Z_347B1C3B_8CFA_44E1_A9F0_4D6E7DD80CE8_.wvu.PrintArea" localSheetId="2" hidden="1">'Հ 17 Այլընտրանքներ'!$A$3:$H$1328</definedName>
    <definedName name="Z_347B1C3B_8CFA_44E1_A9F0_4D6E7DD80CE8_.wvu.PrintTitles" localSheetId="1" hidden="1">'Հ 16 Առաջնահերթություններ'!$3:$4</definedName>
    <definedName name="Z_347B1C3B_8CFA_44E1_A9F0_4D6E7DD80CE8_.wvu.PrintTitles" localSheetId="2" hidden="1">'Հ 17 Այլընտրանքներ'!$3:$4</definedName>
    <definedName name="Z_347B1C3B_8CFA_44E1_A9F0_4D6E7DD80CE8_.wvu.Rows" localSheetId="1" hidden="1">'Հ 16 Առաջնահերթություններ'!$10:$33,'Հ 16 Առաջնահերթություններ'!$36:$41</definedName>
    <definedName name="Z_347B1C3B_8CFA_44E1_A9F0_4D6E7DD80CE8_.wvu.Rows" localSheetId="2" hidden="1">'Հ 17 Այլընտրանքներ'!$1329:$1353,'Հ 17 Այլընտրանքներ'!$1356:$1361</definedName>
    <definedName name="Z_34803F56_93B6_4296_A152_B00EB92047C8_.wvu.FilterData" localSheetId="1" hidden="1">'Հ 16 Առաջնահերթություններ'!$A$5:$H$9</definedName>
    <definedName name="Z_34803F56_93B6_4296_A152_B00EB92047C8_.wvu.FilterData" localSheetId="2" hidden="1">'Հ 17 Այլընտրանքներ'!$A$5:$H$1328</definedName>
    <definedName name="Z_34849357_A1AC_4FF4_AC67_F2539AB3CA91_.wvu.FilterData" localSheetId="1" hidden="1">'Հ 16 Առաջնահերթություններ'!$A$5:$H$9</definedName>
    <definedName name="Z_34849357_A1AC_4FF4_AC67_F2539AB3CA91_.wvu.FilterData" localSheetId="2" hidden="1">'Հ 17 Այլընտրանքներ'!$A$6:$H$1328</definedName>
    <definedName name="Z_34B0FA95_4BC0_42E2_85C4_91844D0C8557_.wvu.FilterData" localSheetId="1" hidden="1">'Հ 16 Առաջնահերթություններ'!$A$5:$H$9</definedName>
    <definedName name="Z_34B0FA95_4BC0_42E2_85C4_91844D0C8557_.wvu.FilterData" localSheetId="2" hidden="1">'Հ 17 Այլընտրանքներ'!$A$5:$H$1328</definedName>
    <definedName name="Z_34D18DD2_6683_4EC9_9AF7_D923E2C3D4CD_.wvu.FilterData" localSheetId="1" hidden="1">'Հ 16 Առաջնահերթություններ'!$A$5:$H$9</definedName>
    <definedName name="Z_34D18DD2_6683_4EC9_9AF7_D923E2C3D4CD_.wvu.FilterData" localSheetId="2" hidden="1">'Հ 17 Այլընտրանքներ'!$A$5:$H$1328</definedName>
    <definedName name="Z_350F36A9_2C45_41AD_B8FA_787E7A8876CD_.wvu.FilterData" localSheetId="1" hidden="1">'Հ 16 Առաջնահերթություններ'!$A$5:$H$9</definedName>
    <definedName name="Z_350F36A9_2C45_41AD_B8FA_787E7A8876CD_.wvu.FilterData" localSheetId="2" hidden="1">'Հ 17 Այլընտրանքներ'!$A$5:$H$1328</definedName>
    <definedName name="Z_355A63BA_5403_4CE5_95ED_2F661F0B37BE_.wvu.FilterData" localSheetId="1" hidden="1">'Հ 16 Առաջնահերթություններ'!$A$5:$H$9</definedName>
    <definedName name="Z_355A63BA_5403_4CE5_95ED_2F661F0B37BE_.wvu.FilterData" localSheetId="2" hidden="1">'Հ 17 Այլընտրանքներ'!$A$5:$H$1328</definedName>
    <definedName name="Z_357F15BF_EDBF_4572_BDA0_74E416BB3214_.wvu.FilterData" localSheetId="1" hidden="1">'Հ 16 Առաջնահերթություններ'!$A$5:$H$9</definedName>
    <definedName name="Z_357F15BF_EDBF_4572_BDA0_74E416BB3214_.wvu.FilterData" localSheetId="2" hidden="1">'Հ 17 Այլընտրանքներ'!$A$6:$H$1328</definedName>
    <definedName name="Z_359761A1_21E5_4A14_8BC0_AD5F53A82902_.wvu.FilterData" localSheetId="1" hidden="1">'Հ 16 Առաջնահերթություններ'!$A$5:$H$9</definedName>
    <definedName name="Z_359761A1_21E5_4A14_8BC0_AD5F53A82902_.wvu.FilterData" localSheetId="2" hidden="1">'Հ 17 Այլընտրանքներ'!$A$6:$H$1328</definedName>
    <definedName name="Z_35A20855_8FCF_4D25_962D_EF1A35D21955_.wvu.FilterData" localSheetId="1" hidden="1">'Հ 16 Առաջնահերթություններ'!$A$5:$H$9</definedName>
    <definedName name="Z_35A20855_8FCF_4D25_962D_EF1A35D21955_.wvu.FilterData" localSheetId="2" hidden="1">'Հ 17 Այլընտրանքներ'!$A$5:$H$1328</definedName>
    <definedName name="Z_35A992C9_1473_4AFF_8790_23A29CD589DA_.wvu.FilterData" localSheetId="1" hidden="1">'Հ 16 Առաջնահերթություններ'!$A$5:$H$9</definedName>
    <definedName name="Z_35A992C9_1473_4AFF_8790_23A29CD589DA_.wvu.FilterData" localSheetId="2" hidden="1">'Հ 17 Այլընտրանքներ'!$A$5:$H$1328</definedName>
    <definedName name="Z_35CC6C82_4AA8_4045_B302_5D30A6768ADC_.wvu.FilterData" localSheetId="1" hidden="1">'Հ 16 Առաջնահերթություններ'!$A$5:$H$9</definedName>
    <definedName name="Z_35CC6C82_4AA8_4045_B302_5D30A6768ADC_.wvu.FilterData" localSheetId="2" hidden="1">'Հ 17 Այլընտրանքներ'!$A$5:$H$1328</definedName>
    <definedName name="Z_36270836_4E30_437B_AC09_976306C21805_.wvu.FilterData" localSheetId="1" hidden="1">'Հ 16 Առաջնահերթություններ'!$A$5:$H$9</definedName>
    <definedName name="Z_36270836_4E30_437B_AC09_976306C21805_.wvu.FilterData" localSheetId="2" hidden="1">'Հ 17 Այլընտրանքներ'!$A$6:$H$1328</definedName>
    <definedName name="Z_364C47CA_27C4_422B_8008_6A5A7743BA2C_.wvu.FilterData" localSheetId="1" hidden="1">'Հ 16 Առաջնահերթություններ'!$A$5:$H$9</definedName>
    <definedName name="Z_364C47CA_27C4_422B_8008_6A5A7743BA2C_.wvu.FilterData" localSheetId="2" hidden="1">'Հ 17 Այլընտրանքներ'!$A$5:$H$1328</definedName>
    <definedName name="Z_3667383C_7EA2_4E25_A6B9_BB554B869704_.wvu.FilterData" localSheetId="1" hidden="1">'Հ 16 Առաջնահերթություններ'!$A$5:$H$9</definedName>
    <definedName name="Z_3667383C_7EA2_4E25_A6B9_BB554B869704_.wvu.FilterData" localSheetId="2" hidden="1">'Հ 17 Այլընտրանքներ'!$A$6:$H$1328</definedName>
    <definedName name="Z_370EE1C9_B658_494E_8563_5965B9AB7B90_.wvu.FilterData" localSheetId="1" hidden="1">'Հ 16 Առաջնահերթություններ'!$A$5:$H$9</definedName>
    <definedName name="Z_370EE1C9_B658_494E_8563_5965B9AB7B90_.wvu.FilterData" localSheetId="2" hidden="1">'Հ 17 Այլընտրանքներ'!$A$5:$H$1328</definedName>
    <definedName name="Z_3711F951_168D_420B_8E7F_51F71425506C_.wvu.FilterData" localSheetId="1" hidden="1">'Հ 16 Առաջնահերթություններ'!$A$5:$H$9</definedName>
    <definedName name="Z_3711F951_168D_420B_8E7F_51F71425506C_.wvu.FilterData" localSheetId="2" hidden="1">'Հ 17 Այլընտրանքներ'!$A$5:$H$1328</definedName>
    <definedName name="Z_374C12BC_FFCA_4D27_9304_B73F915816A2_.wvu.FilterData" localSheetId="1" hidden="1">'Հ 16 Առաջնահերթություններ'!$A$5:$H$9</definedName>
    <definedName name="Z_374C12BC_FFCA_4D27_9304_B73F915816A2_.wvu.FilterData" localSheetId="2" hidden="1">'Հ 17 Այլընտրանքներ'!$A$5:$H$1328</definedName>
    <definedName name="Z_3761ED15_3B83_4005_9671_7D871AF5A8D9_.wvu.FilterData" localSheetId="1" hidden="1">'Հ 16 Առաջնահերթություններ'!$A$5:$H$9</definedName>
    <definedName name="Z_3761ED15_3B83_4005_9671_7D871AF5A8D9_.wvu.FilterData" localSheetId="2" hidden="1">'Հ 17 Այլընտրանքներ'!$A$6:$H$1328</definedName>
    <definedName name="Z_37B42134_3C82_40F0_97E2_6BB8551281D8_.wvu.FilterData" localSheetId="1" hidden="1">'Հ 16 Առաջնահերթություններ'!$A$5:$H$9</definedName>
    <definedName name="Z_37B42134_3C82_40F0_97E2_6BB8551281D8_.wvu.FilterData" localSheetId="2" hidden="1">'Հ 17 Այլընտրանքներ'!$A$6:$H$1328</definedName>
    <definedName name="Z_37BACF3D_E0E8_4F6F_AECE_7B93345E73B0_.wvu.FilterData" localSheetId="1" hidden="1">'Հ 16 Առաջնահերթություններ'!$A$5:$H$9</definedName>
    <definedName name="Z_37BACF3D_E0E8_4F6F_AECE_7B93345E73B0_.wvu.FilterData" localSheetId="2" hidden="1">'Հ 17 Այլընտրանքներ'!$A$5:$H$1328</definedName>
    <definedName name="Z_385EF996_0908_4047_8F75_6C751CF064B1_.wvu.FilterData" localSheetId="1" hidden="1">'Հ 16 Առաջնահերթություններ'!$A$5:$H$9</definedName>
    <definedName name="Z_385EF996_0908_4047_8F75_6C751CF064B1_.wvu.FilterData" localSheetId="2" hidden="1">'Հ 17 Այլընտրանքներ'!$A$5:$H$1328</definedName>
    <definedName name="Z_385FCDB7_ABA8_4637_AE8F_B1152F021C26_.wvu.FilterData" localSheetId="1" hidden="1">'Հ 16 Առաջնահերթություններ'!$A$5:$H$9</definedName>
    <definedName name="Z_385FCDB7_ABA8_4637_AE8F_B1152F021C26_.wvu.FilterData" localSheetId="2" hidden="1">'Հ 17 Այլընտրանքներ'!$A$6:$H$1328</definedName>
    <definedName name="Z_38B05617_C14F_48B8_B59E_423435F07D83_.wvu.FilterData" localSheetId="1" hidden="1">'Հ 16 Առաջնահերթություններ'!$A$5:$H$9</definedName>
    <definedName name="Z_38B05617_C14F_48B8_B59E_423435F07D83_.wvu.FilterData" localSheetId="2" hidden="1">'Հ 17 Այլընտրանքներ'!$A$5:$H$1328</definedName>
    <definedName name="Z_38C1CAAE_0F8C_4B72_8D10_A69B29D55030_.wvu.FilterData" localSheetId="1" hidden="1">'Հ 16 Առաջնահերթություններ'!$A$5:$H$9</definedName>
    <definedName name="Z_38C1CAAE_0F8C_4B72_8D10_A69B29D55030_.wvu.FilterData" localSheetId="2" hidden="1">'Հ 17 Այլընտրանքներ'!$A$6:$H$1328</definedName>
    <definedName name="Z_38F38686_5BF7_4895_9D61_EC5E406EB734_.wvu.FilterData" localSheetId="1" hidden="1">'Հ 16 Առաջնահերթություններ'!$A$5:$H$9</definedName>
    <definedName name="Z_38F38686_5BF7_4895_9D61_EC5E406EB734_.wvu.FilterData" localSheetId="2" hidden="1">'Հ 17 Այլընտրանքներ'!$A$5:$H$1328</definedName>
    <definedName name="Z_392B1613_771A_477C_9AA9_BBD1E1368EF3_.wvu.FilterData" localSheetId="1" hidden="1">'Հ 16 Առաջնահերթություններ'!$A$5:$H$9</definedName>
    <definedName name="Z_392B1613_771A_477C_9AA9_BBD1E1368EF3_.wvu.FilterData" localSheetId="2" hidden="1">'Հ 17 Այլընտրանքներ'!$A$5:$H$1328</definedName>
    <definedName name="Z_3933AC1C_CA69_48A2_882D_7B1953C1441A_.wvu.FilterData" localSheetId="1" hidden="1">'Հ 16 Առաջնահերթություններ'!$A$5:$H$9</definedName>
    <definedName name="Z_3933AC1C_CA69_48A2_882D_7B1953C1441A_.wvu.FilterData" localSheetId="2" hidden="1">'Հ 17 Այլընտրանքներ'!$A$6:$H$1328</definedName>
    <definedName name="Z_39597044_6656_414F_8F94_B18866094CD9_.wvu.FilterData" localSheetId="1" hidden="1">'Հ 16 Առաջնահերթություններ'!$A$5:$H$9</definedName>
    <definedName name="Z_39597044_6656_414F_8F94_B18866094CD9_.wvu.FilterData" localSheetId="2" hidden="1">'Հ 17 Այլընտրանքներ'!$A$5:$H$1328</definedName>
    <definedName name="Z_399D1C4F_A064_449B_AA0E_86B5965BA6BD_.wvu.FilterData" localSheetId="1" hidden="1">'Հ 16 Առաջնահերթություններ'!$A$5:$H$9</definedName>
    <definedName name="Z_399D1C4F_A064_449B_AA0E_86B5965BA6BD_.wvu.FilterData" localSheetId="2" hidden="1">'Հ 17 Այլընտրանքներ'!$A$6:$H$1328</definedName>
    <definedName name="Z_39A14320_5877_455F_99DA_944B2FC555B1_.wvu.FilterData" localSheetId="1" hidden="1">'Հ 16 Առաջնահերթություններ'!$A$5:$H$9</definedName>
    <definedName name="Z_39A14320_5877_455F_99DA_944B2FC555B1_.wvu.FilterData" localSheetId="2" hidden="1">'Հ 17 Այլընտրանքներ'!$A$5:$H$1328</definedName>
    <definedName name="Z_39C28715_BC7C_4A1D_82DA_F4AF793444C8_.wvu.FilterData" localSheetId="1" hidden="1">'Հ 16 Առաջնահերթություններ'!$A$5:$H$9</definedName>
    <definedName name="Z_39C28715_BC7C_4A1D_82DA_F4AF793444C8_.wvu.FilterData" localSheetId="2" hidden="1">'Հ 17 Այլընտրանքներ'!$A$5:$H$1328</definedName>
    <definedName name="Z_39DB617A_EE79_43E9_9B83_974035CD2840_.wvu.FilterData" localSheetId="1" hidden="1">'Հ 16 Առաջնահերթություններ'!$A$5:$H$9</definedName>
    <definedName name="Z_39DB617A_EE79_43E9_9B83_974035CD2840_.wvu.FilterData" localSheetId="2" hidden="1">'Հ 17 Այլընտրանքներ'!$A$5:$H$1328</definedName>
    <definedName name="Z_39E9CF9F_AE40_4C13_B46A_8DA0B7B85F20_.wvu.FilterData" localSheetId="1" hidden="1">'Հ 16 Առաջնահերթություններ'!$A$5:$H$9</definedName>
    <definedName name="Z_39E9CF9F_AE40_4C13_B46A_8DA0B7B85F20_.wvu.FilterData" localSheetId="2" hidden="1">'Հ 17 Այլընտրանքներ'!$A$5:$H$1328</definedName>
    <definedName name="Z_39FFBC00_6094_4363_ABA3_8523950EC332_.wvu.FilterData" localSheetId="1" hidden="1">'Հ 16 Առաջնահերթություններ'!$A$5:$H$9</definedName>
    <definedName name="Z_39FFBC00_6094_4363_ABA3_8523950EC332_.wvu.FilterData" localSheetId="2" hidden="1">'Հ 17 Այլընտրանքներ'!$A$5:$H$1328</definedName>
    <definedName name="Z_3A04C53C_5364_4E42_BE5D_271775677500_.wvu.FilterData" localSheetId="1" hidden="1">'Հ 16 Առաջնահերթություններ'!$A$5:$H$9</definedName>
    <definedName name="Z_3A04C53C_5364_4E42_BE5D_271775677500_.wvu.FilterData" localSheetId="2" hidden="1">'Հ 17 Այլընտրանքներ'!$A$5:$H$1328</definedName>
    <definedName name="Z_3A255090_7148_4646_94EC_E4DB4372250B_.wvu.FilterData" localSheetId="1" hidden="1">'Հ 16 Առաջնահերթություններ'!$A$5:$H$9</definedName>
    <definedName name="Z_3A255090_7148_4646_94EC_E4DB4372250B_.wvu.FilterData" localSheetId="2" hidden="1">'Հ 17 Այլընտրանքներ'!$A$5:$H$1328</definedName>
    <definedName name="Z_3A41CDD2_3500_48BC_AF39_91869B0A95FF_.wvu.FilterData" localSheetId="1" hidden="1">'Հ 16 Առաջնահերթություններ'!$A$5:$H$9</definedName>
    <definedName name="Z_3A41CDD2_3500_48BC_AF39_91869B0A95FF_.wvu.FilterData" localSheetId="2" hidden="1">'Հ 17 Այլընտրանքներ'!$A$5:$H$1328</definedName>
    <definedName name="Z_3A47D519_FF0A_4C5E_AAD9_8C08906C2E50_.wvu.FilterData" localSheetId="1" hidden="1">'Հ 16 Առաջնահերթություններ'!$A$5:$H$9</definedName>
    <definedName name="Z_3A47D519_FF0A_4C5E_AAD9_8C08906C2E50_.wvu.FilterData" localSheetId="2" hidden="1">'Հ 17 Այլընտրանքներ'!$A$5:$H$1328</definedName>
    <definedName name="Z_3A4D074B_515C_4741_9C72_D2AF08586F8A_.wvu.FilterData" localSheetId="1" hidden="1">'Հ 16 Առաջնահերթություններ'!$A$5:$H$9</definedName>
    <definedName name="Z_3A4D074B_515C_4741_9C72_D2AF08586F8A_.wvu.FilterData" localSheetId="2" hidden="1">'Հ 17 Այլընտրանքներ'!$A$5:$H$1328</definedName>
    <definedName name="Z_3A685195_181C_451E_92A2_7C022D7E669C_.wvu.FilterData" localSheetId="1" hidden="1">'Հ 16 Առաջնահերթություններ'!$A$5:$H$9</definedName>
    <definedName name="Z_3A685195_181C_451E_92A2_7C022D7E669C_.wvu.FilterData" localSheetId="2" hidden="1">'Հ 17 Այլընտրանքներ'!$A$5:$H$1328</definedName>
    <definedName name="Z_3A77EF65_E231_45D3_9B22_2BA85C53C4EA_.wvu.FilterData" localSheetId="1" hidden="1">'Հ 16 Առաջնահերթություններ'!$A$5:$H$9</definedName>
    <definedName name="Z_3A77EF65_E231_45D3_9B22_2BA85C53C4EA_.wvu.FilterData" localSheetId="2" hidden="1">'Հ 17 Այլընտրանքներ'!$A$5:$H$1328</definedName>
    <definedName name="Z_3A89114E_ED93_4B01_89ED_F22A378E44D5_.wvu.FilterData" localSheetId="1" hidden="1">'Հ 16 Առաջնահերթություններ'!$A$5:$H$9</definedName>
    <definedName name="Z_3A89114E_ED93_4B01_89ED_F22A378E44D5_.wvu.FilterData" localSheetId="2" hidden="1">'Հ 17 Այլընտրանքներ'!$A$6:$H$1328</definedName>
    <definedName name="Z_3B4E88C1_AE39_4FA0_AD08_27C73DDE3AD1_.wvu.FilterData" localSheetId="1" hidden="1">'Հ 16 Առաջնահերթություններ'!$A$5:$H$9</definedName>
    <definedName name="Z_3B4E88C1_AE39_4FA0_AD08_27C73DDE3AD1_.wvu.FilterData" localSheetId="2" hidden="1">'Հ 17 Այլընտրանքներ'!$A$6:$H$1328</definedName>
    <definedName name="Z_3B85FEB5_0815_49ED_A0D6_24D9F1AAD0A7_.wvu.FilterData" localSheetId="1" hidden="1">'Հ 16 Առաջնահերթություններ'!$A$5:$H$9</definedName>
    <definedName name="Z_3B85FEB5_0815_49ED_A0D6_24D9F1AAD0A7_.wvu.FilterData" localSheetId="2" hidden="1">'Հ 17 Այլընտրանքներ'!$A$6:$H$1328</definedName>
    <definedName name="Z_3B94DFB7_D720_4049_A983_36FF08003389_.wvu.FilterData" localSheetId="1" hidden="1">'Հ 16 Առաջնահերթություններ'!$A$5:$H$9</definedName>
    <definedName name="Z_3B94DFB7_D720_4049_A983_36FF08003389_.wvu.FilterData" localSheetId="2" hidden="1">'Հ 17 Այլընտրանքներ'!$A$5:$H$1328</definedName>
    <definedName name="Z_3BDC87AB_FEE5_457A_891D_BF8E1C025983_.wvu.FilterData" localSheetId="1" hidden="1">'Հ 16 Առաջնահերթություններ'!$A$5:$H$9</definedName>
    <definedName name="Z_3BDC87AB_FEE5_457A_891D_BF8E1C025983_.wvu.FilterData" localSheetId="2" hidden="1">'Հ 17 Այլընտրանքներ'!$A$5:$H$1328</definedName>
    <definedName name="Z_3BE28C24_41C6_4192_86BA_4AE9DA3AFB38_.wvu.FilterData" localSheetId="1" hidden="1">'Հ 16 Առաջնահերթություններ'!$A$5:$H$9</definedName>
    <definedName name="Z_3BE28C24_41C6_4192_86BA_4AE9DA3AFB38_.wvu.FilterData" localSheetId="2" hidden="1">'Հ 17 Այլընտրանքներ'!$A$6:$H$1328</definedName>
    <definedName name="Z_3BFE6571_3090_41B9_ACAD_9431070404F4_.wvu.FilterData" localSheetId="1" hidden="1">'Հ 16 Առաջնահերթություններ'!$A$5:$H$9</definedName>
    <definedName name="Z_3BFE6571_3090_41B9_ACAD_9431070404F4_.wvu.FilterData" localSheetId="2" hidden="1">'Հ 17 Այլընտրանքներ'!$A$5:$H$1328</definedName>
    <definedName name="Z_3C2F6C5C_DB5D_4C17_8553_166B29629BA9_.wvu.FilterData" localSheetId="1" hidden="1">'Հ 16 Առաջնահերթություններ'!$A$5:$H$9</definedName>
    <definedName name="Z_3C2F6C5C_DB5D_4C17_8553_166B29629BA9_.wvu.FilterData" localSheetId="2" hidden="1">'Հ 17 Այլընտրանքներ'!$A$6:$H$1328</definedName>
    <definedName name="Z_3C4B46CF_5110_44B4_8C9C_C853A6884764_.wvu.FilterData" localSheetId="1" hidden="1">'Հ 16 Առաջնահերթություններ'!$A$5:$H$9</definedName>
    <definedName name="Z_3C4B46CF_5110_44B4_8C9C_C853A6884764_.wvu.FilterData" localSheetId="2" hidden="1">'Հ 17 Այլընտրանքներ'!$A$5:$H$1328</definedName>
    <definedName name="Z_3C6A72C1_C4DE_4222_803D_858DE342B88A_.wvu.Cols" localSheetId="1" hidden="1">'Հ 16 Առաջնահերթություններ'!#REF!,'Հ 16 Առաջնահերթություններ'!$D:$E,'Հ 16 Առաջնահերթություններ'!#REF!,'Հ 16 Առաջնահերթություններ'!#REF!</definedName>
    <definedName name="Z_3C6A72C1_C4DE_4222_803D_858DE342B88A_.wvu.Cols" localSheetId="2" hidden="1">'Հ 17 Այլընտրանքներ'!#REF!,'Հ 17 Այլընտրանքներ'!$D:$E,'Հ 17 Այլընտրանքներ'!#REF!,'Հ 17 Այլընտրանքներ'!#REF!</definedName>
    <definedName name="Z_3C6A72C1_C4DE_4222_803D_858DE342B88A_.wvu.FilterData" localSheetId="1" hidden="1">'Հ 16 Առաջնահերթություններ'!#REF!</definedName>
    <definedName name="Z_3C6A72C1_C4DE_4222_803D_858DE342B88A_.wvu.FilterData" localSheetId="2" hidden="1">'Հ 17 Այլընտրանքներ'!#REF!</definedName>
    <definedName name="Z_3C6A72C1_C4DE_4222_803D_858DE342B88A_.wvu.PrintArea" localSheetId="1" hidden="1">'Հ 16 Առաջնահերթություններ'!$A$3:$H$9</definedName>
    <definedName name="Z_3C6A72C1_C4DE_4222_803D_858DE342B88A_.wvu.PrintArea" localSheetId="2" hidden="1">'Հ 17 Այլընտրանքներ'!$A$3:$H$1328</definedName>
    <definedName name="Z_3C6A72C1_C4DE_4222_803D_858DE342B88A_.wvu.PrintTitles" localSheetId="1" hidden="1">'Հ 16 Առաջնահերթություններ'!$3:$4</definedName>
    <definedName name="Z_3C6A72C1_C4DE_4222_803D_858DE342B88A_.wvu.PrintTitles" localSheetId="2" hidden="1">'Հ 17 Այլընտրանքներ'!$3:$4</definedName>
    <definedName name="Z_3C6A72C1_C4DE_4222_803D_858DE342B88A_.wvu.Rows" localSheetId="1" hidden="1">'Հ 16 Առաջնահերթություններ'!$27:$27</definedName>
    <definedName name="Z_3C6A72C1_C4DE_4222_803D_858DE342B88A_.wvu.Rows" localSheetId="2" hidden="1">'Հ 17 Այլընտրանքներ'!$1347:$1347</definedName>
    <definedName name="Z_3C6FF371_3967_478D_ACBE_DBA7008B54BB_.wvu.FilterData" localSheetId="1" hidden="1">'Հ 16 Առաջնահերթություններ'!$A$5:$H$9</definedName>
    <definedName name="Z_3C6FF371_3967_478D_ACBE_DBA7008B54BB_.wvu.FilterData" localSheetId="2" hidden="1">'Հ 17 Այլընտրանքներ'!$A$5:$H$1328</definedName>
    <definedName name="Z_3C7D9AC1_89E1_414C_971C_55059BE4A037_.wvu.FilterData" localSheetId="1" hidden="1">'Հ 16 Առաջնահերթություններ'!$A$5:$H$9</definedName>
    <definedName name="Z_3C7D9AC1_89E1_414C_971C_55059BE4A037_.wvu.FilterData" localSheetId="2" hidden="1">'Հ 17 Այլընտրանքներ'!$A$5:$H$1328</definedName>
    <definedName name="Z_3C84589C_2FCF_4E41_966B_66F245E550FF_.wvu.FilterData" localSheetId="1" hidden="1">'Հ 16 Առաջնահերթություններ'!$A$5:$H$9</definedName>
    <definedName name="Z_3C84589C_2FCF_4E41_966B_66F245E550FF_.wvu.FilterData" localSheetId="2" hidden="1">'Հ 17 Այլընտրանքներ'!$A$6:$H$1328</definedName>
    <definedName name="Z_3C91E64E_174C_45BF_902E_4C619DDE62DF_.wvu.FilterData" localSheetId="1" hidden="1">'Հ 16 Առաջնահերթություններ'!$A$5:$L$9</definedName>
    <definedName name="Z_3C91E64E_174C_45BF_902E_4C619DDE62DF_.wvu.FilterData" localSheetId="2" hidden="1">'Հ 17 Այլընտրանքներ'!$A$6:$J$1328</definedName>
    <definedName name="Z_3CF633C5_6BC7_427F_BF76_AECDE97966FF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3CF633C5_6BC7_427F_BF76_AECDE97966FF_.wvu.Cols" localSheetId="2" hidden="1">'Հ 17 Այլընտրանքներ'!#REF!,'Հ 17 Այլընտրանքներ'!#REF!,'Հ 17 Այլընտրանքներ'!#REF!,'Հ 17 Այլընտրանքներ'!$D:$D,'Հ 17 Այլընտրանքներ'!#REF!</definedName>
    <definedName name="Z_3CF633C5_6BC7_427F_BF76_AECDE97966FF_.wvu.FilterData" localSheetId="1" hidden="1">'Հ 16 Առաջնահերթություններ'!$A$5:$H$9</definedName>
    <definedName name="Z_3CF633C5_6BC7_427F_BF76_AECDE97966FF_.wvu.FilterData" localSheetId="2" hidden="1">'Հ 17 Այլընտրանքներ'!$A$6:$H$1328</definedName>
    <definedName name="Z_3CF633C5_6BC7_427F_BF76_AECDE97966FF_.wvu.PrintArea" localSheetId="1" hidden="1">'Հ 16 Առաջնահերթություններ'!$A$3:$H$9</definedName>
    <definedName name="Z_3CF633C5_6BC7_427F_BF76_AECDE97966FF_.wvu.PrintArea" localSheetId="2" hidden="1">'Հ 17 Այլընտրանքներ'!$A$3:$H$1328</definedName>
    <definedName name="Z_3CF633C5_6BC7_427F_BF76_AECDE97966FF_.wvu.PrintTitles" localSheetId="1" hidden="1">'Հ 16 Առաջնահերթություններ'!$3:$4</definedName>
    <definedName name="Z_3CF633C5_6BC7_427F_BF76_AECDE97966FF_.wvu.PrintTitles" localSheetId="2" hidden="1">'Հ 17 Այլընտրանքներ'!$3:$4</definedName>
    <definedName name="Z_3CF633C5_6BC7_427F_BF76_AECDE97966FF_.wvu.Rows" localSheetId="1" hidden="1">'Հ 16 Առաջնահերթություններ'!$27:$27</definedName>
    <definedName name="Z_3CF633C5_6BC7_427F_BF76_AECDE97966FF_.wvu.Rows" localSheetId="2" hidden="1">'Հ 17 Այլընտրանքներ'!$1347:$1347</definedName>
    <definedName name="Z_3CF9EFF3_CE44_4FA8_B506_ECB9E93B67A3_.wvu.FilterData" localSheetId="1" hidden="1">'Հ 16 Առաջնահերթություններ'!$A$5:$H$9</definedName>
    <definedName name="Z_3CF9EFF3_CE44_4FA8_B506_ECB9E93B67A3_.wvu.FilterData" localSheetId="2" hidden="1">'Հ 17 Այլընտրանքներ'!$A$5:$H$1328</definedName>
    <definedName name="Z_3CFFF10D_299B_4870_AE56_6D546532657E_.wvu.FilterData" localSheetId="1" hidden="1">'Հ 16 Առաջնահերթություններ'!$A$5:$H$9</definedName>
    <definedName name="Z_3CFFF10D_299B_4870_AE56_6D546532657E_.wvu.FilterData" localSheetId="2" hidden="1">'Հ 17 Այլընտրանքներ'!$A$5:$H$1328</definedName>
    <definedName name="Z_3D0CEAFD_22CF_4FF2_9E41_668ECC588F4A_.wvu.FilterData" localSheetId="1" hidden="1">'Հ 16 Առաջնահերթություններ'!$A$5:$H$9</definedName>
    <definedName name="Z_3D0CEAFD_22CF_4FF2_9E41_668ECC588F4A_.wvu.FilterData" localSheetId="2" hidden="1">'Հ 17 Այլընտրանքներ'!$A$5:$H$1328</definedName>
    <definedName name="Z_3D1372D5_969C_4531_A101_E6246C32C272_.wvu.FilterData" localSheetId="1" hidden="1">'Հ 16 Առաջնահերթություններ'!$A$5:$H$9</definedName>
    <definedName name="Z_3D1372D5_969C_4531_A101_E6246C32C272_.wvu.FilterData" localSheetId="2" hidden="1">'Հ 17 Այլընտրանքներ'!$A$6:$H$1328</definedName>
    <definedName name="Z_3D18BED9_B362_45F6_9888_CD1DA3515791_.wvu.FilterData" localSheetId="1" hidden="1">'Հ 16 Առաջնահերթություններ'!$A$5:$H$9</definedName>
    <definedName name="Z_3D18BED9_B362_45F6_9888_CD1DA3515791_.wvu.FilterData" localSheetId="2" hidden="1">'Հ 17 Այլընտրանքներ'!$A$6:$H$1328</definedName>
    <definedName name="Z_3D4707C1_782A_4459_AD60_F3C77FF330CB_.wvu.FilterData" localSheetId="1" hidden="1">'Հ 16 Առաջնահերթություններ'!$A$5:$H$9</definedName>
    <definedName name="Z_3D4707C1_782A_4459_AD60_F3C77FF330CB_.wvu.FilterData" localSheetId="2" hidden="1">'Հ 17 Այլընտրանքներ'!$A$5:$H$1328</definedName>
    <definedName name="Z_3DAA541C_CC85_4D28_B62C_73D322EE8858_.wvu.FilterData" localSheetId="1" hidden="1">'Հ 16 Առաջնահերթություններ'!$A$5:$H$9</definedName>
    <definedName name="Z_3DAA541C_CC85_4D28_B62C_73D322EE8858_.wvu.FilterData" localSheetId="2" hidden="1">'Հ 17 Այլընտրանքներ'!$A$5:$H$1328</definedName>
    <definedName name="Z_3DBB907D_6A2C_468B_B8EF_769BD2210787_.wvu.FilterData" localSheetId="1" hidden="1">'Հ 16 Առաջնահերթություններ'!$A$5:$H$9</definedName>
    <definedName name="Z_3DBB907D_6A2C_468B_B8EF_769BD2210787_.wvu.FilterData" localSheetId="2" hidden="1">'Հ 17 Այլընտրանքներ'!$A$5:$H$1328</definedName>
    <definedName name="Z_3E160C47_4868_4CEF_99E2_497EB8F8499D_.wvu.FilterData" localSheetId="1" hidden="1">'Հ 16 Առաջնահերթություններ'!$A$5:$H$9</definedName>
    <definedName name="Z_3E160C47_4868_4CEF_99E2_497EB8F8499D_.wvu.FilterData" localSheetId="2" hidden="1">'Հ 17 Այլընտրանքներ'!$A$5:$H$1328</definedName>
    <definedName name="Z_3E4CD67F_E8A2_4648_A75E_9EA7A7E89803_.wvu.FilterData" localSheetId="1" hidden="1">'Հ 16 Առաջնահերթություններ'!$A$5:$H$9</definedName>
    <definedName name="Z_3E4CD67F_E8A2_4648_A75E_9EA7A7E89803_.wvu.FilterData" localSheetId="2" hidden="1">'Հ 17 Այլընտրանքներ'!$A$6:$H$1328</definedName>
    <definedName name="Z_3E68A652_82F9_419B_8238_8A2B06997EBD_.wvu.FilterData" localSheetId="1" hidden="1">'Հ 16 Առաջնահերթություններ'!$A$5:$H$9</definedName>
    <definedName name="Z_3E68A652_82F9_419B_8238_8A2B06997EBD_.wvu.FilterData" localSheetId="2" hidden="1">'Հ 17 Այլընտրանքներ'!$A$6:$H$1328</definedName>
    <definedName name="Z_3EB3BBAA_85C7_4508_9018_FB9577649E4B_.wvu.FilterData" localSheetId="1" hidden="1">'Հ 16 Առաջնահերթություններ'!$A$5:$H$9</definedName>
    <definedName name="Z_3EB3BBAA_85C7_4508_9018_FB9577649E4B_.wvu.FilterData" localSheetId="2" hidden="1">'Հ 17 Այլընտրանքներ'!$A$6:$H$1328</definedName>
    <definedName name="Z_3EC246AC_BFCB_4946_AC1A_1499A3E2A42A_.wvu.FilterData" localSheetId="1" hidden="1">'Հ 16 Առաջնահերթություններ'!$A$5:$H$9</definedName>
    <definedName name="Z_3EC246AC_BFCB_4946_AC1A_1499A3E2A42A_.wvu.FilterData" localSheetId="2" hidden="1">'Հ 17 Այլընտրանքներ'!$A$6:$H$1328</definedName>
    <definedName name="Z_3EC3B04D_6092_4C00_A5DC_ACE374F05960_.wvu.FilterData" localSheetId="1" hidden="1">'Հ 16 Առաջնահերթություններ'!$A$5:$H$9</definedName>
    <definedName name="Z_3EC3B04D_6092_4C00_A5DC_ACE374F05960_.wvu.FilterData" localSheetId="2" hidden="1">'Հ 17 Այլընտրանքներ'!$A$5:$H$1328</definedName>
    <definedName name="Z_3ECB07DC_2870_4AED_8508_541F9817DC91_.wvu.FilterData" localSheetId="1" hidden="1">'Հ 16 Առաջնահերթություններ'!$A$5:$H$9</definedName>
    <definedName name="Z_3ECB07DC_2870_4AED_8508_541F9817DC91_.wvu.FilterData" localSheetId="2" hidden="1">'Հ 17 Այլընտրանքներ'!$A$5:$H$1328</definedName>
    <definedName name="Z_3F3BE487_DCA6_4262_A1F1_BB113F7CE798_.wvu.FilterData" localSheetId="1" hidden="1">'Հ 16 Առաջնահերթություններ'!$A$5:$H$9</definedName>
    <definedName name="Z_3F3BE487_DCA6_4262_A1F1_BB113F7CE798_.wvu.FilterData" localSheetId="2" hidden="1">'Հ 17 Այլընտրանքներ'!$A$5:$H$1328</definedName>
    <definedName name="Z_3F65EBEC_63EB_48CD_835E_BFD078190A37_.wvu.FilterData" localSheetId="1" hidden="1">'Հ 16 Առաջնահերթություններ'!$A$5:$H$9</definedName>
    <definedName name="Z_3F65EBEC_63EB_48CD_835E_BFD078190A37_.wvu.FilterData" localSheetId="2" hidden="1">'Հ 17 Այլընտրանքներ'!$A$5:$H$1328</definedName>
    <definedName name="Z_3F7DA772_7AB5_4C15_A241_0A181F9B0029_.wvu.FilterData" localSheetId="1" hidden="1">'Հ 16 Առաջնահերթություններ'!$A$5:$H$9</definedName>
    <definedName name="Z_3F7DA772_7AB5_4C15_A241_0A181F9B0029_.wvu.FilterData" localSheetId="2" hidden="1">'Հ 17 Այլընտրանքներ'!$A$5:$H$1328</definedName>
    <definedName name="Z_3F9B4C97_3151_4219_9DE4_521BC1AD9C70_.wvu.FilterData" localSheetId="1" hidden="1">'Հ 16 Առաջնահերթություններ'!$A$5:$H$9</definedName>
    <definedName name="Z_3F9B4C97_3151_4219_9DE4_521BC1AD9C70_.wvu.FilterData" localSheetId="2" hidden="1">'Հ 17 Այլընտրանքներ'!$A$6:$H$1328</definedName>
    <definedName name="Z_3F9C8AE8_0D3B_489B_BE63_79F56CFFCA1D_.wvu.FilterData" localSheetId="1" hidden="1">'Հ 16 Առաջնահերթություններ'!$A$5:$H$9</definedName>
    <definedName name="Z_3F9C8AE8_0D3B_489B_BE63_79F56CFFCA1D_.wvu.FilterData" localSheetId="2" hidden="1">'Հ 17 Այլընտրանքներ'!$A$5:$H$1328</definedName>
    <definedName name="Z_404AE248_ACE2_41F3_9A81_F5A17BFFE8E9_.wvu.FilterData" localSheetId="1" hidden="1">'Հ 16 Առաջնահերթություններ'!$A$5:$H$9</definedName>
    <definedName name="Z_404AE248_ACE2_41F3_9A81_F5A17BFFE8E9_.wvu.FilterData" localSheetId="2" hidden="1">'Հ 17 Այլընտրանքներ'!$A$5:$H$1328</definedName>
    <definedName name="Z_408E0BE9_A136_4BE7_B383_FDF0CA3FB403_.wvu.FilterData" localSheetId="1" hidden="1">'Հ 16 Առաջնահերթություններ'!$A$5:$H$9</definedName>
    <definedName name="Z_408E0BE9_A136_4BE7_B383_FDF0CA3FB403_.wvu.FilterData" localSheetId="2" hidden="1">'Հ 17 Այլընտրանքներ'!$A$5:$H$1328</definedName>
    <definedName name="Z_40C235F3_3564_4A03_BAE3_D0C966ACA90E_.wvu.FilterData" localSheetId="1" hidden="1">'Հ 16 Առաջնահերթություններ'!$A$5:$H$9</definedName>
    <definedName name="Z_40C235F3_3564_4A03_BAE3_D0C966ACA90E_.wvu.FilterData" localSheetId="2" hidden="1">'Հ 17 Այլընտրանքներ'!$A$6:$H$1328</definedName>
    <definedName name="Z_40CFCBC2_0CD4_447C_BEE7_4D2FBDA7EC32_.wvu.FilterData" localSheetId="1" hidden="1">'Հ 16 Առաջնահերթություններ'!$A$5:$H$9</definedName>
    <definedName name="Z_40CFCBC2_0CD4_447C_BEE7_4D2FBDA7EC32_.wvu.FilterData" localSheetId="2" hidden="1">'Հ 17 Այլընտրանքներ'!$A$5:$H$1328</definedName>
    <definedName name="Z_4113E48B_8293_4593_92FE_AF971E214F63_.wvu.FilterData" localSheetId="1" hidden="1">'Հ 16 Առաջնահերթություններ'!$A$5:$H$9</definedName>
    <definedName name="Z_4113E48B_8293_4593_92FE_AF971E214F63_.wvu.FilterData" localSheetId="2" hidden="1">'Հ 17 Այլընտրանքներ'!$A$6:$H$1328</definedName>
    <definedName name="Z_411F474F_8A4D_43B9_818D_55A1D54E686F_.wvu.FilterData" localSheetId="1" hidden="1">'Հ 16 Առաջնահերթություններ'!$A$5:$H$9</definedName>
    <definedName name="Z_411F474F_8A4D_43B9_818D_55A1D54E686F_.wvu.FilterData" localSheetId="2" hidden="1">'Հ 17 Այլընտրանքներ'!$A$6:$H$1328</definedName>
    <definedName name="Z_41261F6F_EE31_4D51_8E5C_90B93462039D_.wvu.FilterData" localSheetId="1" hidden="1">'Հ 16 Առաջնահերթություններ'!$A$5:$H$9</definedName>
    <definedName name="Z_41261F6F_EE31_4D51_8E5C_90B93462039D_.wvu.FilterData" localSheetId="2" hidden="1">'Հ 17 Այլընտրանքներ'!$A$6:$H$1328</definedName>
    <definedName name="Z_412884B0_AC44_41F0_83DB_2E36F729A0E0_.wvu.FilterData" localSheetId="1" hidden="1">'Հ 16 Առաջնահերթություններ'!$A$5:$H$9</definedName>
    <definedName name="Z_412884B0_AC44_41F0_83DB_2E36F729A0E0_.wvu.FilterData" localSheetId="2" hidden="1">'Հ 17 Այլընտրանքներ'!$A$5:$H$1328</definedName>
    <definedName name="Z_418AABE4_A393_432C_8882_AB8487DE83A0_.wvu.FilterData" localSheetId="1" hidden="1">'Հ 16 Առաջնահերթություններ'!$A$5:$H$9</definedName>
    <definedName name="Z_418AABE4_A393_432C_8882_AB8487DE83A0_.wvu.FilterData" localSheetId="2" hidden="1">'Հ 17 Այլընտրանքներ'!$A$6:$H$1328</definedName>
    <definedName name="Z_4194067E_4973_4590_9D8F_B83C0916A67C_.wvu.FilterData" localSheetId="1" hidden="1">'Հ 16 Առաջնահերթություններ'!$A$5:$H$9</definedName>
    <definedName name="Z_4194067E_4973_4590_9D8F_B83C0916A67C_.wvu.FilterData" localSheetId="2" hidden="1">'Հ 17 Այլընտրանքներ'!$A$6:$H$1328</definedName>
    <definedName name="Z_41C0FAF9_DA01_4E73_8F2B_1522AAADBDEE_.wvu.FilterData" localSheetId="1" hidden="1">'Հ 16 Առաջնահերթություններ'!$A$5:$H$9</definedName>
    <definedName name="Z_41C0FAF9_DA01_4E73_8F2B_1522AAADBDEE_.wvu.FilterData" localSheetId="2" hidden="1">'Հ 17 Այլընտրանքներ'!$A$6:$H$1328</definedName>
    <definedName name="Z_421D9FF2_3F54_4365_8C0C_3FC9399F8180_.wvu.FilterData" localSheetId="1" hidden="1">'Հ 16 Առաջնահերթություններ'!$A$5:$H$9</definedName>
    <definedName name="Z_421D9FF2_3F54_4365_8C0C_3FC9399F8180_.wvu.FilterData" localSheetId="2" hidden="1">'Հ 17 Այլընտրանքներ'!$A$6:$H$1328</definedName>
    <definedName name="Z_425ECACA_DC2A_4538_AEE6_1F31FC0E0524_.wvu.Cols" localSheetId="1" hidden="1">'Հ 16 Առաջնահերթություններ'!#REF!,'Հ 16 Առաջնահերթություններ'!#REF!,'Հ 16 Առաջնահերթություններ'!$D:$D</definedName>
    <definedName name="Z_425ECACA_DC2A_4538_AEE6_1F31FC0E0524_.wvu.Cols" localSheetId="2" hidden="1">'Հ 17 Այլընտրանքներ'!#REF!,'Հ 17 Այլընտրանքներ'!#REF!,'Հ 17 Այլընտրանքներ'!$D:$D</definedName>
    <definedName name="Z_425ECACA_DC2A_4538_AEE6_1F31FC0E0524_.wvu.FilterData" localSheetId="1" hidden="1">'Հ 16 Առաջնահերթություններ'!#REF!</definedName>
    <definedName name="Z_425ECACA_DC2A_4538_AEE6_1F31FC0E0524_.wvu.FilterData" localSheetId="2" hidden="1">'Հ 17 Այլընտրանքներ'!#REF!</definedName>
    <definedName name="Z_425ECACA_DC2A_4538_AEE6_1F31FC0E0524_.wvu.PrintArea" localSheetId="1" hidden="1">'Հ 16 Առաջնահերթություններ'!$A$3:$H$9</definedName>
    <definedName name="Z_425ECACA_DC2A_4538_AEE6_1F31FC0E0524_.wvu.PrintArea" localSheetId="2" hidden="1">'Հ 17 Այլընտրանքներ'!$A$3:$H$1328</definedName>
    <definedName name="Z_425ECACA_DC2A_4538_AEE6_1F31FC0E0524_.wvu.PrintTitles" localSheetId="1" hidden="1">'Հ 16 Առաջնահերթություններ'!$3:$4</definedName>
    <definedName name="Z_425ECACA_DC2A_4538_AEE6_1F31FC0E0524_.wvu.PrintTitles" localSheetId="2" hidden="1">'Հ 17 Այլընտրանքներ'!$3:$4</definedName>
    <definedName name="Z_425ECACA_DC2A_4538_AEE6_1F31FC0E0524_.wvu.Rows" localSheetId="1" hidden="1">'Հ 16 Առաջնահերթություններ'!$27:$27</definedName>
    <definedName name="Z_425ECACA_DC2A_4538_AEE6_1F31FC0E0524_.wvu.Rows" localSheetId="2" hidden="1">'Հ 17 Այլընտրանքներ'!$1347:$1347</definedName>
    <definedName name="Z_4262A317_5A85_4DF4_A544_1B1317F50D22_.wvu.FilterData" localSheetId="1" hidden="1">'Հ 16 Առաջնահերթություններ'!$A$5:$H$9</definedName>
    <definedName name="Z_4262A317_5A85_4DF4_A544_1B1317F50D22_.wvu.FilterData" localSheetId="2" hidden="1">'Հ 17 Այլընտրանքներ'!$A$5:$H$1328</definedName>
    <definedName name="Z_4275967F_FC8F_4193_94FE_10533EA8E9DA_.wvu.FilterData" localSheetId="1" hidden="1">'Հ 16 Առաջնահերթություններ'!$A$5:$H$9</definedName>
    <definedName name="Z_4275967F_FC8F_4193_94FE_10533EA8E9DA_.wvu.FilterData" localSheetId="2" hidden="1">'Հ 17 Այլընտրանքներ'!$A$6:$H$1328</definedName>
    <definedName name="Z_428C2DA9_41A3_4D10_A69E_0A6062DB9018_.wvu.FilterData" localSheetId="1" hidden="1">'Հ 16 Առաջնահերթություններ'!$A$5:$H$9</definedName>
    <definedName name="Z_428C2DA9_41A3_4D10_A69E_0A6062DB9018_.wvu.FilterData" localSheetId="2" hidden="1">'Հ 17 Այլընտրանքներ'!$A$5:$H$1328</definedName>
    <definedName name="Z_42CADD4C_907D_410E_BC28_67B33EC727ED_.wvu.FilterData" localSheetId="1" hidden="1">'Հ 16 Առաջնահերթություններ'!$A$5:$H$9</definedName>
    <definedName name="Z_42CADD4C_907D_410E_BC28_67B33EC727ED_.wvu.FilterData" localSheetId="2" hidden="1">'Հ 17 Այլընտրանքներ'!$A$5:$H$1328</definedName>
    <definedName name="Z_42CB5D0A_B09F_421B_AE41_C8B2E202139D_.wvu.FilterData" localSheetId="1" hidden="1">'Հ 16 Առաջնահերթություններ'!$A$5:$H$9</definedName>
    <definedName name="Z_42CB5D0A_B09F_421B_AE41_C8B2E202139D_.wvu.FilterData" localSheetId="2" hidden="1">'Հ 17 Այլընտրանքներ'!$A$5:$H$1328</definedName>
    <definedName name="Z_42D4CB43_7202_4F6B_AEB5_A2039844E5E5_.wvu.FilterData" localSheetId="1" hidden="1">'Հ 16 Առաջնահերթություններ'!$A$5:$H$9</definedName>
    <definedName name="Z_42D4CB43_7202_4F6B_AEB5_A2039844E5E5_.wvu.FilterData" localSheetId="2" hidden="1">'Հ 17 Այլընտրանքներ'!$A$5:$H$1328</definedName>
    <definedName name="Z_42ED4457_C00D_41A5_A00F_C42891D2BB29_.wvu.FilterData" localSheetId="1" hidden="1">'Հ 16 Առաջնահերթություններ'!$A$5:$H$9</definedName>
    <definedName name="Z_42ED4457_C00D_41A5_A00F_C42891D2BB29_.wvu.FilterData" localSheetId="2" hidden="1">'Հ 17 Այլընտրանքներ'!$A$6:$H$1328</definedName>
    <definedName name="Z_42EFF88F_2D0F_414F_8B7E_70AD41DE0B80_.wvu.FilterData" localSheetId="1" hidden="1">'Հ 16 Առաջնահերթություններ'!$A$5:$H$9</definedName>
    <definedName name="Z_42EFF88F_2D0F_414F_8B7E_70AD41DE0B80_.wvu.FilterData" localSheetId="2" hidden="1">'Հ 17 Այլընտրանքներ'!$A$5:$H$1328</definedName>
    <definedName name="Z_4331BB10_39CD_426B_9599_642161FA1D6E_.wvu.FilterData" localSheetId="1" hidden="1">'Հ 16 Առաջնահերթություններ'!$A$5:$H$9</definedName>
    <definedName name="Z_4331BB10_39CD_426B_9599_642161FA1D6E_.wvu.FilterData" localSheetId="2" hidden="1">'Հ 17 Այլընտրանքներ'!$A$5:$H$1328</definedName>
    <definedName name="Z_434618B6_B11D_45A8_B639_B40E5C726DE8_.wvu.FilterData" localSheetId="1" hidden="1">'Հ 16 Առաջնահերթություններ'!$A$5:$H$9</definedName>
    <definedName name="Z_434618B6_B11D_45A8_B639_B40E5C726DE8_.wvu.FilterData" localSheetId="2" hidden="1">'Հ 17 Այլընտրանքներ'!$A$5:$H$1328</definedName>
    <definedName name="Z_4378FF85_99E7_471C_AF94_FBA6CE884928_.wvu.FilterData" localSheetId="1" hidden="1">'Հ 16 Առաջնահերթություններ'!$A$5:$H$9</definedName>
    <definedName name="Z_4378FF85_99E7_471C_AF94_FBA6CE884928_.wvu.FilterData" localSheetId="2" hidden="1">'Հ 17 Այլընտրանքներ'!$A$5:$H$1328</definedName>
    <definedName name="Z_43A90537_38A9_4023_8D29_021662EDEA21_.wvu.FilterData" localSheetId="1" hidden="1">'Հ 16 Առաջնահերթություններ'!$A$5:$H$9</definedName>
    <definedName name="Z_43A90537_38A9_4023_8D29_021662EDEA21_.wvu.FilterData" localSheetId="2" hidden="1">'Հ 17 Այլընտրանքներ'!$A$6:$H$1328</definedName>
    <definedName name="Z_43BC8B1E_A5C4_416B_A93C_D7789C928709_.wvu.FilterData" localSheetId="1" hidden="1">'Հ 16 Առաջնահերթություններ'!$A$5:$H$9</definedName>
    <definedName name="Z_43BC8B1E_A5C4_416B_A93C_D7789C928709_.wvu.FilterData" localSheetId="2" hidden="1">'Հ 17 Այլընտրանքներ'!$A$6:$H$1328</definedName>
    <definedName name="Z_43C2702E_62EA_4A8D_803D_7C22CDF6E537_.wvu.FilterData" localSheetId="1" hidden="1">'Հ 16 Առաջնահերթություններ'!$A$5:$H$9</definedName>
    <definedName name="Z_43C2702E_62EA_4A8D_803D_7C22CDF6E537_.wvu.FilterData" localSheetId="2" hidden="1">'Հ 17 Այլընտրանքներ'!$A$5:$H$1328</definedName>
    <definedName name="Z_43C5804D_295C_4F3D_8335_A472FA5331AF_.wvu.FilterData" localSheetId="1" hidden="1">'Հ 16 Առաջնահերթություններ'!$A$5:$H$9</definedName>
    <definedName name="Z_43C5804D_295C_4F3D_8335_A472FA5331AF_.wvu.FilterData" localSheetId="2" hidden="1">'Հ 17 Այլընտրանքներ'!$A$6:$H$1328</definedName>
    <definedName name="Z_4402E6A9_D26D_4245_969B_975692052595_.wvu.FilterData" localSheetId="1" hidden="1">'Հ 16 Առաջնահերթություններ'!$A$5:$H$9</definedName>
    <definedName name="Z_4402E6A9_D26D_4245_969B_975692052595_.wvu.FilterData" localSheetId="2" hidden="1">'Հ 17 Այլընտրանքներ'!$A$6:$H$1328</definedName>
    <definedName name="Z_4424B07B_C11A_4608_AA36_4CCBDE73E2B7_.wvu.FilterData" localSheetId="1" hidden="1">'Հ 16 Առաջնահերթություններ'!$A$5:$H$9</definedName>
    <definedName name="Z_4424B07B_C11A_4608_AA36_4CCBDE73E2B7_.wvu.FilterData" localSheetId="2" hidden="1">'Հ 17 Այլընտրանքներ'!$A$6:$H$1328</definedName>
    <definedName name="Z_44AA3040_2CF7_49E2_909D_A89895E9D665_.wvu.FilterData" localSheetId="1" hidden="1">'Հ 16 Առաջնահերթություններ'!$A$5:$H$9</definedName>
    <definedName name="Z_44AA3040_2CF7_49E2_909D_A89895E9D665_.wvu.FilterData" localSheetId="2" hidden="1">'Հ 17 Այլընտրանքներ'!$A$6:$H$1328</definedName>
    <definedName name="Z_44B1DC11_C55A_4D2D_80BD_BB53F563CB50_.wvu.FilterData" localSheetId="1" hidden="1">'Հ 16 Առաջնահերթություններ'!$A$5:$H$9</definedName>
    <definedName name="Z_44B1DC11_C55A_4D2D_80BD_BB53F563CB50_.wvu.FilterData" localSheetId="2" hidden="1">'Հ 17 Այլընտրանքներ'!$A$5:$H$1328</definedName>
    <definedName name="Z_44BB6CF2_1979_46B0_B2B6_E529C5F80793_.wvu.FilterData" localSheetId="1" hidden="1">'Հ 16 Առաջնահերթություններ'!$A$5:$H$9</definedName>
    <definedName name="Z_44BB6CF2_1979_46B0_B2B6_E529C5F80793_.wvu.FilterData" localSheetId="2" hidden="1">'Հ 17 Այլընտրանքներ'!$A$5:$H$1328</definedName>
    <definedName name="Z_451D11D4_2F4E_4B14_8986_070A06A782B4_.wvu.FilterData" localSheetId="1" hidden="1">'Հ 16 Առաջնահերթություններ'!$A$5:$H$9</definedName>
    <definedName name="Z_451D11D4_2F4E_4B14_8986_070A06A782B4_.wvu.FilterData" localSheetId="2" hidden="1">'Հ 17 Այլընտրանքներ'!$A$5:$H$1328</definedName>
    <definedName name="Z_452BD9F6_BF64_46F1_B68A_C3E1C26F0446_.wvu.FilterData" localSheetId="1" hidden="1">'Հ 16 Առաջնահերթություններ'!$A$5:$H$9</definedName>
    <definedName name="Z_452BD9F6_BF64_46F1_B68A_C3E1C26F0446_.wvu.FilterData" localSheetId="2" hidden="1">'Հ 17 Այլընտրանքներ'!$A$5:$H$1328</definedName>
    <definedName name="Z_45818ECF_E7A1_4DBA_8323_77778156C415_.wvu.FilterData" localSheetId="1" hidden="1">'Հ 16 Առաջնահերթություններ'!$A$5:$H$9</definedName>
    <definedName name="Z_45818ECF_E7A1_4DBA_8323_77778156C415_.wvu.FilterData" localSheetId="2" hidden="1">'Հ 17 Այլընտրանքներ'!$A$6:$H$1328</definedName>
    <definedName name="Z_4584EC2E_CCF7_48D6_ABDF_1C2CD909C74B_.wvu.FilterData" localSheetId="1" hidden="1">'Հ 16 Առաջնահերթություններ'!$A$5:$H$9</definedName>
    <definedName name="Z_4584EC2E_CCF7_48D6_ABDF_1C2CD909C74B_.wvu.FilterData" localSheetId="2" hidden="1">'Հ 17 Այլընտրանքներ'!$A$5:$H$1328</definedName>
    <definedName name="Z_4585A42C_9FAC_4B2C_8439_A16F22322CA8_.wvu.FilterData" localSheetId="1" hidden="1">'Հ 16 Առաջնահերթություններ'!$A$5:$H$9</definedName>
    <definedName name="Z_4585A42C_9FAC_4B2C_8439_A16F22322CA8_.wvu.FilterData" localSheetId="2" hidden="1">'Հ 17 Այլընտրանքներ'!$A$5:$H$1328</definedName>
    <definedName name="Z_45F05A09_F78A_4B73_B3E4_92CB936310D6_.wvu.FilterData" localSheetId="1" hidden="1">'Հ 16 Առաջնահերթություններ'!$A$5:$H$9</definedName>
    <definedName name="Z_45F05A09_F78A_4B73_B3E4_92CB936310D6_.wvu.FilterData" localSheetId="2" hidden="1">'Հ 17 Այլընտրանքներ'!$A$6:$H$1328</definedName>
    <definedName name="Z_45FD43F5_EDFA_4499_8C85_A9D812C12D02_.wvu.FilterData" localSheetId="1" hidden="1">'Հ 16 Առաջնահերթություններ'!$A$5:$L$9</definedName>
    <definedName name="Z_45FD43F5_EDFA_4499_8C85_A9D812C12D02_.wvu.FilterData" localSheetId="2" hidden="1">'Հ 17 Այլընտրանքներ'!$A$6:$J$1328</definedName>
    <definedName name="Z_461A5F09_07DF_4DD9_9EC1_8BF5AD61B31C_.wvu.FilterData" localSheetId="1" hidden="1">'Հ 16 Առաջնահերթություններ'!$A$5:$H$9</definedName>
    <definedName name="Z_461A5F09_07DF_4DD9_9EC1_8BF5AD61B31C_.wvu.FilterData" localSheetId="2" hidden="1">'Հ 17 Այլընտրանքներ'!$A$6:$H$1328</definedName>
    <definedName name="Z_469D9501_FEB0_4DE4_9AEA_8CF178525708_.wvu.FilterData" localSheetId="1" hidden="1">'Հ 16 Առաջնահերթություններ'!$A$5:$H$9</definedName>
    <definedName name="Z_469D9501_FEB0_4DE4_9AEA_8CF178525708_.wvu.FilterData" localSheetId="2" hidden="1">'Հ 17 Այլընտրանքներ'!$A$5:$H$1328</definedName>
    <definedName name="Z_46AD36E8_AEBB_4CB7_BC3B_5E2E63950854_.wvu.FilterData" localSheetId="1" hidden="1">'Հ 16 Առաջնահերթություններ'!$A$5:$H$9</definedName>
    <definedName name="Z_46AD36E8_AEBB_4CB7_BC3B_5E2E63950854_.wvu.FilterData" localSheetId="2" hidden="1">'Հ 17 Այլընտրանքներ'!$A$5:$H$1328</definedName>
    <definedName name="Z_46ED596F_D654_402A_B054_E946B9CB11E2_.wvu.FilterData" localSheetId="1" hidden="1">'Հ 16 Առաջնահերթություններ'!$A$5:$H$9</definedName>
    <definedName name="Z_46ED596F_D654_402A_B054_E946B9CB11E2_.wvu.FilterData" localSheetId="2" hidden="1">'Հ 17 Այլընտրանքներ'!$A$6:$H$1328</definedName>
    <definedName name="Z_46EDA6ED_3AC8_42CA_A53D_94D422F14422_.wvu.FilterData" localSheetId="1" hidden="1">'Հ 16 Առաջնահերթություններ'!$A$5:$H$9</definedName>
    <definedName name="Z_46EDA6ED_3AC8_42CA_A53D_94D422F14422_.wvu.FilterData" localSheetId="2" hidden="1">'Հ 17 Այլընտրանքներ'!$A$5:$H$1328</definedName>
    <definedName name="Z_46EDB6BA_1075_426C_AC3C_FD1F3E38ACB7_.wvu.FilterData" localSheetId="1" hidden="1">'Հ 16 Առաջնահերթություններ'!$A$5:$H$9</definedName>
    <definedName name="Z_46EDB6BA_1075_426C_AC3C_FD1F3E38ACB7_.wvu.FilterData" localSheetId="2" hidden="1">'Հ 17 Այլընտրանքներ'!$A$5:$H$1328</definedName>
    <definedName name="Z_46FA8409_991A_4878_9848_339CAC24F750_.wvu.FilterData" localSheetId="1" hidden="1">'Հ 16 Առաջնահերթություններ'!$A$5:$H$9</definedName>
    <definedName name="Z_46FA8409_991A_4878_9848_339CAC24F750_.wvu.FilterData" localSheetId="2" hidden="1">'Հ 17 Այլընտրանքներ'!$A$6:$H$1328</definedName>
    <definedName name="Z_472C1653_B587_4A3A_9A41_65B14A53AAFD_.wvu.FilterData" localSheetId="1" hidden="1">'Հ 16 Առաջնահերթություններ'!$A$5:$H$9</definedName>
    <definedName name="Z_472C1653_B587_4A3A_9A41_65B14A53AAFD_.wvu.FilterData" localSheetId="2" hidden="1">'Հ 17 Այլընտրանքներ'!$A$5:$H$1328</definedName>
    <definedName name="Z_47333178_7B75_405F_B655_A08DC0C37C67_.wvu.FilterData" localSheetId="1" hidden="1">'Հ 16 Առաջնահերթություններ'!$A$5:$H$9</definedName>
    <definedName name="Z_47333178_7B75_405F_B655_A08DC0C37C67_.wvu.FilterData" localSheetId="2" hidden="1">'Հ 17 Այլընտրանքներ'!$A$6:$H$1328</definedName>
    <definedName name="Z_475A03E1_7F0F_4F0E_838D_C54E3A2849D8_.wvu.FilterData" localSheetId="1" hidden="1">'Հ 16 Առաջնահերթություններ'!$A$5:$H$9</definedName>
    <definedName name="Z_475A03E1_7F0F_4F0E_838D_C54E3A2849D8_.wvu.FilterData" localSheetId="2" hidden="1">'Հ 17 Այլընտրանքներ'!$A$5:$H$1328</definedName>
    <definedName name="Z_4792B931_9A1B_4FC3_BA5D_E0DC77715944_.wvu.FilterData" localSheetId="1" hidden="1">'Հ 16 Առաջնահերթություններ'!$A$5:$H$9</definedName>
    <definedName name="Z_4792B931_9A1B_4FC3_BA5D_E0DC77715944_.wvu.FilterData" localSheetId="2" hidden="1">'Հ 17 Այլընտրանքներ'!$A$5:$H$1328</definedName>
    <definedName name="Z_47CADEB5_1A7F_4B9C_A2B4_F84A1E272E65_.wvu.FilterData" localSheetId="1" hidden="1">'Հ 16 Առաջնահերթություններ'!$A$5:$H$9</definedName>
    <definedName name="Z_47CADEB5_1A7F_4B9C_A2B4_F84A1E272E65_.wvu.FilterData" localSheetId="2" hidden="1">'Հ 17 Այլընտրանքներ'!$A$6:$H$1328</definedName>
    <definedName name="Z_4800C4AA_25AF_404C_8BBA_22A67E56F013_.wvu.FilterData" localSheetId="1" hidden="1">'Հ 16 Առաջնահերթություններ'!$A$5:$H$9</definedName>
    <definedName name="Z_4800C4AA_25AF_404C_8BBA_22A67E56F013_.wvu.FilterData" localSheetId="2" hidden="1">'Հ 17 Այլընտրանքներ'!$A$5:$H$1328</definedName>
    <definedName name="Z_481A9A58_F4F5_4E56_AC3E_01D4CA0CC150_.wvu.FilterData" localSheetId="1" hidden="1">'Հ 16 Առաջնահերթություններ'!$A$5:$H$9</definedName>
    <definedName name="Z_481A9A58_F4F5_4E56_AC3E_01D4CA0CC150_.wvu.FilterData" localSheetId="2" hidden="1">'Հ 17 Այլընտրանքներ'!$A$5:$H$1328</definedName>
    <definedName name="Z_482D42D2_EE9F_403D_A824_D8E98A356A85_.wvu.FilterData" localSheetId="1" hidden="1">'Հ 16 Առաջնահերթություններ'!$A$5:$H$9</definedName>
    <definedName name="Z_482D42D2_EE9F_403D_A824_D8E98A356A85_.wvu.FilterData" localSheetId="2" hidden="1">'Հ 17 Այլընտրանքներ'!$A$6:$H$1328</definedName>
    <definedName name="Z_48AB6F2E_6032_45D5_B70E_E4A3E1BB579C_.wvu.FilterData" localSheetId="1" hidden="1">'Հ 16 Առաջնահերթություններ'!$A$5:$H$9</definedName>
    <definedName name="Z_48AB6F2E_6032_45D5_B70E_E4A3E1BB579C_.wvu.FilterData" localSheetId="2" hidden="1">'Հ 17 Այլընտրանքներ'!$A$6:$H$1328</definedName>
    <definedName name="Z_48AE2F13_099F_4431_8CF8_7236C26853C8_.wvu.FilterData" localSheetId="1" hidden="1">'Հ 16 Առաջնահերթություններ'!$A$5:$H$9</definedName>
    <definedName name="Z_48AE2F13_099F_4431_8CF8_7236C26853C8_.wvu.FilterData" localSheetId="2" hidden="1">'Հ 17 Այլընտրանքներ'!$A$6:$H$1328</definedName>
    <definedName name="Z_493855F0_F734_4644_A2BA_88BA71120A2E_.wvu.FilterData" localSheetId="1" hidden="1">'Հ 16 Առաջնահերթություններ'!$A$5:$H$9</definedName>
    <definedName name="Z_493855F0_F734_4644_A2BA_88BA71120A2E_.wvu.FilterData" localSheetId="2" hidden="1">'Հ 17 Այլընտրանքներ'!$A$5:$H$1328</definedName>
    <definedName name="Z_4959150B_25F6_4D2B_AFD5_5263F5D37C77_.wvu.Cols" localSheetId="1" hidden="1">'Հ 16 Առաջնահերթություններ'!#REF!,'Հ 16 Առաջնահերթություններ'!#REF!,'Հ 16 Առաջնահերթություններ'!#REF!</definedName>
    <definedName name="Z_4959150B_25F6_4D2B_AFD5_5263F5D37C77_.wvu.Cols" localSheetId="2" hidden="1">'Հ 17 Այլընտրանքներ'!#REF!,'Հ 17 Այլընտրանքներ'!#REF!,'Հ 17 Այլընտրանքներ'!#REF!</definedName>
    <definedName name="Z_4959150B_25F6_4D2B_AFD5_5263F5D37C77_.wvu.FilterData" localSheetId="1" hidden="1">'Հ 16 Առաջնահերթություններ'!$A$3:$H$9</definedName>
    <definedName name="Z_4959150B_25F6_4D2B_AFD5_5263F5D37C77_.wvu.FilterData" localSheetId="2" hidden="1">'Հ 17 Այլընտրանքներ'!$A$3:$H$1328</definedName>
    <definedName name="Z_4959150B_25F6_4D2B_AFD5_5263F5D37C77_.wvu.PrintArea" localSheetId="1" hidden="1">'Հ 16 Առաջնահերթություններ'!$A$3:$H$9</definedName>
    <definedName name="Z_4959150B_25F6_4D2B_AFD5_5263F5D37C77_.wvu.PrintArea" localSheetId="2" hidden="1">'Հ 17 Այլընտրանքներ'!$A$3:$H$1328</definedName>
    <definedName name="Z_4959150B_25F6_4D2B_AFD5_5263F5D37C77_.wvu.PrintTitles" localSheetId="1" hidden="1">'Հ 16 Առաջնահերթություններ'!$3:$4</definedName>
    <definedName name="Z_4959150B_25F6_4D2B_AFD5_5263F5D37C77_.wvu.PrintTitles" localSheetId="2" hidden="1">'Հ 17 Այլընտրանքներ'!$3:$4</definedName>
    <definedName name="Z_4959150B_25F6_4D2B_AFD5_5263F5D37C77_.wvu.Rows" localSheetId="1" hidden="1">'Հ 16 Առաջնահերթություններ'!$10:$41</definedName>
    <definedName name="Z_4959150B_25F6_4D2B_AFD5_5263F5D37C77_.wvu.Rows" localSheetId="2" hidden="1">'Հ 17 Այլընտրանքներ'!$1329:$1361</definedName>
    <definedName name="Z_4980289F_B9B5_42AC_978C_11F2804B0D9E_.wvu.FilterData" localSheetId="1" hidden="1">'Հ 16 Առաջնահերթություններ'!$A$5:$H$9</definedName>
    <definedName name="Z_4980289F_B9B5_42AC_978C_11F2804B0D9E_.wvu.FilterData" localSheetId="2" hidden="1">'Հ 17 Այլընտրանքներ'!$A$5:$H$1328</definedName>
    <definedName name="Z_498BBBDC_6ADF_474A_943F_857F6C90937A_.wvu.FilterData" localSheetId="1" hidden="1">'Հ 16 Առաջնահերթություններ'!$A$5:$H$9</definedName>
    <definedName name="Z_498BBBDC_6ADF_474A_943F_857F6C90937A_.wvu.FilterData" localSheetId="2" hidden="1">'Հ 17 Այլընտրանքներ'!$A$6:$H$1328</definedName>
    <definedName name="Z_498D853A_4C6F_4FFC_9CE3_F0EC994EBB75_.wvu.FilterData" localSheetId="1" hidden="1">'Հ 16 Առաջնահերթություններ'!$A$5:$H$9</definedName>
    <definedName name="Z_498D853A_4C6F_4FFC_9CE3_F0EC994EBB75_.wvu.FilterData" localSheetId="2" hidden="1">'Հ 17 Այլընտրանքներ'!$A$5:$H$1328</definedName>
    <definedName name="Z_49FB2FD8_28A9_4202_9377_ED892E2900E3_.wvu.FilterData" localSheetId="1" hidden="1">'Հ 16 Առաջնահերթություններ'!$A$5:$H$9</definedName>
    <definedName name="Z_49FB2FD8_28A9_4202_9377_ED892E2900E3_.wvu.FilterData" localSheetId="2" hidden="1">'Հ 17 Այլընտրանքներ'!$A$5:$H$1328</definedName>
    <definedName name="Z_4A4E38DB_EA78_4B48_95EC_6613018F1DB7_.wvu.FilterData" localSheetId="1" hidden="1">'Հ 16 Առաջնահերթություններ'!$A$5:$H$9</definedName>
    <definedName name="Z_4A4E38DB_EA78_4B48_95EC_6613018F1DB7_.wvu.FilterData" localSheetId="2" hidden="1">'Հ 17 Այլընտրանքներ'!$A$5:$H$1328</definedName>
    <definedName name="Z_4A546E63_9924_4005_AC11_EF1EDC69CEFF_.wvu.FilterData" localSheetId="1" hidden="1">'Հ 16 Առաջնահերթություններ'!$A$5:$H$9</definedName>
    <definedName name="Z_4A546E63_9924_4005_AC11_EF1EDC69CEFF_.wvu.FilterData" localSheetId="2" hidden="1">'Հ 17 Այլընտրանքներ'!$A$6:$H$1328</definedName>
    <definedName name="Z_4A563E63_C8CA_4592_ADC3_5ED16AC66406_.wvu.FilterData" localSheetId="1" hidden="1">'Հ 16 Առաջնահերթություններ'!$A$5:$H$9</definedName>
    <definedName name="Z_4A563E63_C8CA_4592_ADC3_5ED16AC66406_.wvu.FilterData" localSheetId="2" hidden="1">'Հ 17 Այլընտրանքներ'!$A$5:$H$1328</definedName>
    <definedName name="Z_4A78DE2A_4F72_4668_BA75_8BA45D366CD0_.wvu.FilterData" localSheetId="1" hidden="1">'Հ 16 Առաջնահերթություններ'!$A$5:$H$9</definedName>
    <definedName name="Z_4A78DE2A_4F72_4668_BA75_8BA45D366CD0_.wvu.FilterData" localSheetId="2" hidden="1">'Հ 17 Այլընտրանքներ'!$A$5:$H$1328</definedName>
    <definedName name="Z_4A7F1D76_3F48_41AF_81C6_4E1CC8D89D63_.wvu.FilterData" localSheetId="1" hidden="1">'Հ 16 Առաջնահերթություններ'!$A$5:$H$9</definedName>
    <definedName name="Z_4A7F1D76_3F48_41AF_81C6_4E1CC8D89D63_.wvu.FilterData" localSheetId="2" hidden="1">'Հ 17 Այլընտրանքներ'!$A$5:$H$1328</definedName>
    <definedName name="Z_4A954B02_B550_4AA7_896D_2EBCB03C1BE5_.wvu.FilterData" localSheetId="1" hidden="1">'Հ 16 Առաջնահերթություններ'!$A$5:$H$9</definedName>
    <definedName name="Z_4A954B02_B550_4AA7_896D_2EBCB03C1BE5_.wvu.FilterData" localSheetId="2" hidden="1">'Հ 17 Այլընտրանքներ'!$A$6:$H$1328</definedName>
    <definedName name="Z_4AA862B8_AD2A_4C53_8CB2_24815D970453_.wvu.FilterData" localSheetId="1" hidden="1">'Հ 16 Առաջնահերթություններ'!$A$5:$H$9</definedName>
    <definedName name="Z_4AA862B8_AD2A_4C53_8CB2_24815D970453_.wvu.FilterData" localSheetId="2" hidden="1">'Հ 17 Այլընտրանքներ'!$A$6:$H$1328</definedName>
    <definedName name="Z_4AE9ADC3_F515_4311_A907_8485126E7BD2_.wvu.FilterData" localSheetId="1" hidden="1">'Հ 16 Առաջնահերթություններ'!$A$5:$H$9</definedName>
    <definedName name="Z_4AE9ADC3_F515_4311_A907_8485126E7BD2_.wvu.FilterData" localSheetId="2" hidden="1">'Հ 17 Այլընտրանքներ'!$A$5:$H$1328</definedName>
    <definedName name="Z_4B15FF5B_237A_42F3_82F4_F9BA1876F52B_.wvu.Cols" localSheetId="1" hidden="1">'Հ 16 Առաջնահերթություններ'!#REF!,'Հ 16 Առաջնահերթություններ'!#REF!,'Հ 16 Առաջնահերթություններ'!$D:$D</definedName>
    <definedName name="Z_4B15FF5B_237A_42F3_82F4_F9BA1876F52B_.wvu.Cols" localSheetId="2" hidden="1">'Հ 17 Այլընտրանքներ'!#REF!,'Հ 17 Այլընտրանքներ'!#REF!,'Հ 17 Այլընտրանքներ'!$D:$D</definedName>
    <definedName name="Z_4B15FF5B_237A_42F3_82F4_F9BA1876F52B_.wvu.FilterData" localSheetId="1" hidden="1">'Հ 16 Առաջնահերթություններ'!#REF!</definedName>
    <definedName name="Z_4B15FF5B_237A_42F3_82F4_F9BA1876F52B_.wvu.FilterData" localSheetId="2" hidden="1">'Հ 17 Այլընտրանքներ'!#REF!</definedName>
    <definedName name="Z_4B15FF5B_237A_42F3_82F4_F9BA1876F52B_.wvu.PrintArea" localSheetId="1" hidden="1">'Հ 16 Առաջնահերթություններ'!$A$3:$H$9</definedName>
    <definedName name="Z_4B15FF5B_237A_42F3_82F4_F9BA1876F52B_.wvu.PrintArea" localSheetId="2" hidden="1">'Հ 17 Այլընտրանքներ'!$A$3:$H$1328</definedName>
    <definedName name="Z_4B15FF5B_237A_42F3_82F4_F9BA1876F52B_.wvu.PrintTitles" localSheetId="1" hidden="1">'Հ 16 Առաջնահերթություններ'!$3:$4</definedName>
    <definedName name="Z_4B15FF5B_237A_42F3_82F4_F9BA1876F52B_.wvu.PrintTitles" localSheetId="2" hidden="1">'Հ 17 Այլընտրանքներ'!$3:$4</definedName>
    <definedName name="Z_4B15FF5B_237A_42F3_82F4_F9BA1876F52B_.wvu.Rows" localSheetId="1" hidden="1">'Հ 16 Առաջնահերթություններ'!$27:$27</definedName>
    <definedName name="Z_4B15FF5B_237A_42F3_82F4_F9BA1876F52B_.wvu.Rows" localSheetId="2" hidden="1">'Հ 17 Այլընտրանքներ'!$1347:$1347</definedName>
    <definedName name="Z_4BA89B86_B3BC_48B1_A4D0_5EBB3F5C4C2E_.wvu.FilterData" localSheetId="1" hidden="1">'Հ 16 Առաջնահերթություններ'!$A$5:$H$9</definedName>
    <definedName name="Z_4BA89B86_B3BC_48B1_A4D0_5EBB3F5C4C2E_.wvu.FilterData" localSheetId="2" hidden="1">'Հ 17 Այլընտրանքներ'!$A$5:$H$1328</definedName>
    <definedName name="Z_4BAEFB04_270A_4CDB_B378_4E52FCC9CCC3_.wvu.FilterData" localSheetId="1" hidden="1">'Հ 16 Առաջնահերթություններ'!$A$5:$H$9</definedName>
    <definedName name="Z_4BAEFB04_270A_4CDB_B378_4E52FCC9CCC3_.wvu.FilterData" localSheetId="2" hidden="1">'Հ 17 Այլընտրանքներ'!$A$6:$H$1328</definedName>
    <definedName name="Z_4BAFB8FB_9CE7_4B82_AEAE_E0184F01F919_.wvu.FilterData" localSheetId="1" hidden="1">'Հ 16 Առաջնահերթություններ'!$A$5:$H$9</definedName>
    <definedName name="Z_4BAFB8FB_9CE7_4B82_AEAE_E0184F01F919_.wvu.FilterData" localSheetId="2" hidden="1">'Հ 17 Այլընտրանքներ'!$A$5:$H$1328</definedName>
    <definedName name="Z_4BC9ED6B_37A2_4B22_A890_333F8382EA86_.wvu.Cols" localSheetId="1" hidden="1">'Հ 16 Առաջնահերթություններ'!#REF!,'Հ 16 Առաջնահերթություններ'!#REF!,'Հ 16 Առաջնահերթություններ'!#REF!,'Հ 16 Առաջնահերթություններ'!#REF!</definedName>
    <definedName name="Z_4BC9ED6B_37A2_4B22_A890_333F8382EA86_.wvu.Cols" localSheetId="2" hidden="1">'Հ 17 Այլընտրանքներ'!#REF!,'Հ 17 Այլընտրանքներ'!#REF!,'Հ 17 Այլընտրանքներ'!#REF!,'Հ 17 Այլընտրանքներ'!#REF!</definedName>
    <definedName name="Z_4BC9ED6B_37A2_4B22_A890_333F8382EA86_.wvu.FilterData" localSheetId="1" hidden="1">'Հ 16 Առաջնահերթություններ'!$A$5:$H$9</definedName>
    <definedName name="Z_4BC9ED6B_37A2_4B22_A890_333F8382EA86_.wvu.FilterData" localSheetId="2" hidden="1">'Հ 17 Այլընտրանքներ'!$A$6:$H$1328</definedName>
    <definedName name="Z_4BC9ED6B_37A2_4B22_A890_333F8382EA86_.wvu.PrintArea" localSheetId="1" hidden="1">'Հ 16 Առաջնահերթություններ'!$A$3:$H$9</definedName>
    <definedName name="Z_4BC9ED6B_37A2_4B22_A890_333F8382EA86_.wvu.PrintArea" localSheetId="2" hidden="1">'Հ 17 Այլընտրանքներ'!$A$3:$H$1328</definedName>
    <definedName name="Z_4BC9ED6B_37A2_4B22_A890_333F8382EA86_.wvu.PrintTitles" localSheetId="1" hidden="1">'Հ 16 Առաջնահերթություններ'!$3:$4</definedName>
    <definedName name="Z_4BC9ED6B_37A2_4B22_A890_333F8382EA86_.wvu.PrintTitles" localSheetId="2" hidden="1">'Հ 17 Այլընտրանքներ'!$3:$4</definedName>
    <definedName name="Z_4BC9ED6B_37A2_4B22_A890_333F8382EA86_.wvu.Rows" localSheetId="1" hidden="1">'Հ 16 Առաջնահերթություններ'!$27:$27</definedName>
    <definedName name="Z_4BC9ED6B_37A2_4B22_A890_333F8382EA86_.wvu.Rows" localSheetId="2" hidden="1">'Հ 17 Այլընտրանքներ'!$1347:$1347</definedName>
    <definedName name="Z_4BE14D86_5AB3_4E73_B5A6_B7FDC21653C8_.wvu.FilterData" localSheetId="1" hidden="1">'Հ 16 Առաջնահերթություններ'!$A$5:$H$9</definedName>
    <definedName name="Z_4BE14D86_5AB3_4E73_B5A6_B7FDC21653C8_.wvu.FilterData" localSheetId="2" hidden="1">'Հ 17 Այլընտրանքներ'!$A$6:$H$1328</definedName>
    <definedName name="Z_4BF95AF2_0DFE_49A8_9516_B1DBAEC30BF0_.wvu.FilterData" localSheetId="1" hidden="1">'Հ 16 Առաջնահերթություններ'!$A$5:$H$9</definedName>
    <definedName name="Z_4BF95AF2_0DFE_49A8_9516_B1DBAEC30BF0_.wvu.FilterData" localSheetId="2" hidden="1">'Հ 17 Այլընտրանքներ'!$A$6:$H$1328</definedName>
    <definedName name="Z_4C0217F4_D67D_4342_AF63_D8B710D7E1C5_.wvu.FilterData" localSheetId="1" hidden="1">'Հ 16 Առաջնահերթություններ'!$A$5:$H$9</definedName>
    <definedName name="Z_4C0217F4_D67D_4342_AF63_D8B710D7E1C5_.wvu.FilterData" localSheetId="2" hidden="1">'Հ 17 Այլընտրանքներ'!$A$6:$H$1328</definedName>
    <definedName name="Z_4C3E9F90_CE8D_43E5_985C_28D97CEFE1FE_.wvu.FilterData" localSheetId="1" hidden="1">'Հ 16 Առաջնահերթություններ'!$A$5:$H$9</definedName>
    <definedName name="Z_4C3E9F90_CE8D_43E5_985C_28D97CEFE1FE_.wvu.FilterData" localSheetId="2" hidden="1">'Հ 17 Այլընտրանքներ'!$A$6:$H$1328</definedName>
    <definedName name="Z_4CDAF97B_0555_4EE0_8C16_DC1009CE9D36_.wvu.FilterData" localSheetId="1" hidden="1">'Հ 16 Առաջնահերթություններ'!$A$5:$H$9</definedName>
    <definedName name="Z_4CDAF97B_0555_4EE0_8C16_DC1009CE9D36_.wvu.FilterData" localSheetId="2" hidden="1">'Հ 17 Այլընտրանքներ'!$A$5:$H$1328</definedName>
    <definedName name="Z_4CDC6B6F_D64F_49B7_855D_16E48F14F76A_.wvu.FilterData" localSheetId="1" hidden="1">'Հ 16 Առաջնահերթություններ'!$A$5:$H$9</definedName>
    <definedName name="Z_4CDC6B6F_D64F_49B7_855D_16E48F14F76A_.wvu.FilterData" localSheetId="2" hidden="1">'Հ 17 Այլընտրանքներ'!$A$6:$H$1328</definedName>
    <definedName name="Z_4CE5D8A0_38A3_40E0_89AA_3744C34963FE_.wvu.FilterData" localSheetId="1" hidden="1">'Հ 16 Առաջնահերթություններ'!$A$5:$H$9</definedName>
    <definedName name="Z_4CE5D8A0_38A3_40E0_89AA_3744C34963FE_.wvu.FilterData" localSheetId="2" hidden="1">'Հ 17 Այլընտրանքներ'!$A$5:$H$1328</definedName>
    <definedName name="Z_4D0583FE_E33F_4ECF_B81E_ED8DA30D6F16_.wvu.FilterData" localSheetId="1" hidden="1">'Հ 16 Առաջնահերթություններ'!$A$5:$H$9</definedName>
    <definedName name="Z_4D0583FE_E33F_4ECF_B81E_ED8DA30D6F16_.wvu.FilterData" localSheetId="2" hidden="1">'Հ 17 Այլընտրանքներ'!$A$5:$H$1328</definedName>
    <definedName name="Z_4D16E724_272B_4A73_9087_90C9CF1C1C55_.wvu.FilterData" localSheetId="1" hidden="1">'Հ 16 Առաջնահերթություններ'!$A$5:$H$9</definedName>
    <definedName name="Z_4D16E724_272B_4A73_9087_90C9CF1C1C55_.wvu.FilterData" localSheetId="2" hidden="1">'Հ 17 Այլընտրանքներ'!$A$5:$H$1328</definedName>
    <definedName name="Z_4D2A8DB1_3591_4F1E_B193_E4661EE91BC5_.wvu.FilterData" localSheetId="1" hidden="1">'Հ 16 Առաջնահերթություններ'!$A$5:$H$9</definedName>
    <definedName name="Z_4D2A8DB1_3591_4F1E_B193_E4661EE91BC5_.wvu.FilterData" localSheetId="2" hidden="1">'Հ 17 Այլընտրանքներ'!$A$5:$H$1328</definedName>
    <definedName name="Z_4D335176_36DA_4574_A9D4_84DD598E8E58_.wvu.FilterData" localSheetId="1" hidden="1">'Հ 16 Առաջնահերթություններ'!$A$5:$H$9</definedName>
    <definedName name="Z_4D335176_36DA_4574_A9D4_84DD598E8E58_.wvu.FilterData" localSheetId="2" hidden="1">'Հ 17 Այլընտրանքներ'!$A$5:$H$1328</definedName>
    <definedName name="Z_4D342D18_429D_40D1_A907_F40833FEA11C_.wvu.FilterData" localSheetId="1" hidden="1">'Հ 16 Առաջնահերթություններ'!$A$5:$H$9</definedName>
    <definedName name="Z_4D342D18_429D_40D1_A907_F40833FEA11C_.wvu.FilterData" localSheetId="2" hidden="1">'Հ 17 Այլընտրանքներ'!$A$6:$H$1328</definedName>
    <definedName name="Z_4D6C8530_F9D7_4DD9_921C_5CFE5FE54C30_.wvu.FilterData" localSheetId="1" hidden="1">'Հ 16 Առաջնահերթություններ'!$A$5:$H$9</definedName>
    <definedName name="Z_4D6C8530_F9D7_4DD9_921C_5CFE5FE54C30_.wvu.FilterData" localSheetId="2" hidden="1">'Հ 17 Այլընտրանքներ'!$A$6:$H$1328</definedName>
    <definedName name="Z_4D6F4647_D091_48A9_9FF9_B15C56EEB04A_.wvu.FilterData" localSheetId="1" hidden="1">'Հ 16 Առաջնահերթություններ'!$A$5:$H$9</definedName>
    <definedName name="Z_4D6F4647_D091_48A9_9FF9_B15C56EEB04A_.wvu.FilterData" localSheetId="2" hidden="1">'Հ 17 Այլընտրանքներ'!$A$6:$H$1328</definedName>
    <definedName name="Z_4D9FAF2A_4B7F_4B19_9263_B6EACE7A9EEA_.wvu.FilterData" localSheetId="1" hidden="1">'Հ 16 Առաջնահերթություններ'!$A$5:$H$9</definedName>
    <definedName name="Z_4D9FAF2A_4B7F_4B19_9263_B6EACE7A9EEA_.wvu.FilterData" localSheetId="2" hidden="1">'Հ 17 Այլընտրանքներ'!$A$5:$H$1328</definedName>
    <definedName name="Z_4DB26EC9_A053_4005_93D2_0D6294146EC7_.wvu.FilterData" localSheetId="1" hidden="1">'Հ 16 Առաջնահերթություններ'!$A$5:$H$9</definedName>
    <definedName name="Z_4DB26EC9_A053_4005_93D2_0D6294146EC7_.wvu.FilterData" localSheetId="2" hidden="1">'Հ 17 Այլընտրանքներ'!$A$6:$H$1328</definedName>
    <definedName name="Z_4DCF540B_BF8C_4490_895B_84EA6179EB26_.wvu.Cols" localSheetId="1" hidden="1">'Հ 16 Առաջնահերթություններ'!#REF!,'Հ 16 Առաջնահերթություններ'!#REF!,'Հ 16 Առաջնահերթություններ'!#REF!,'Հ 16 Առաջնահերթություններ'!#REF!,'Հ 16 Առաջնահերթություններ'!$G:$H</definedName>
    <definedName name="Z_4DCF540B_BF8C_4490_895B_84EA6179EB26_.wvu.Cols" localSheetId="2" hidden="1">'Հ 17 Այլընտրանքներ'!#REF!,'Հ 17 Այլընտրանքներ'!#REF!,'Հ 17 Այլընտրանքներ'!#REF!,'Հ 17 Այլընտրանքներ'!#REF!,'Հ 17 Այլընտրանքներ'!$G:$H</definedName>
    <definedName name="Z_4DCF540B_BF8C_4490_895B_84EA6179EB26_.wvu.FilterData" localSheetId="1" hidden="1">'Հ 16 Առաջնահերթություններ'!#REF!</definedName>
    <definedName name="Z_4DCF540B_BF8C_4490_895B_84EA6179EB26_.wvu.FilterData" localSheetId="2" hidden="1">'Հ 17 Այլընտրանքներ'!#REF!</definedName>
    <definedName name="Z_4DCF540B_BF8C_4490_895B_84EA6179EB26_.wvu.PrintArea" localSheetId="1" hidden="1">'Հ 16 Առաջնահերթություններ'!$A$3:$H$9</definedName>
    <definedName name="Z_4DCF540B_BF8C_4490_895B_84EA6179EB26_.wvu.PrintArea" localSheetId="2" hidden="1">'Հ 17 Այլընտրանքներ'!$A$3:$H$1328</definedName>
    <definedName name="Z_4DCF540B_BF8C_4490_895B_84EA6179EB26_.wvu.PrintTitles" localSheetId="1" hidden="1">'Հ 16 Առաջնահերթություններ'!$3:$4</definedName>
    <definedName name="Z_4DCF540B_BF8C_4490_895B_84EA6179EB26_.wvu.PrintTitles" localSheetId="2" hidden="1">'Հ 17 Այլընտրանքներ'!$3:$4</definedName>
    <definedName name="Z_4DCF540B_BF8C_4490_895B_84EA6179EB26_.wvu.Rows" localSheetId="1" hidden="1">'Հ 16 Առաջնահերթություններ'!$10:$18,'Հ 16 Առաջնահերթություններ'!$27:$27</definedName>
    <definedName name="Z_4DCF540B_BF8C_4490_895B_84EA6179EB26_.wvu.Rows" localSheetId="2" hidden="1">'Հ 17 Այլընտրանքներ'!$1329:$1338,'Հ 17 Այլընտրանքներ'!$1347:$1347</definedName>
    <definedName name="Z_4E18420E_6DB4_4EA2_8D33_F61D1F3F1CEC_.wvu.FilterData" localSheetId="1" hidden="1">'Հ 16 Առաջնահերթություններ'!$A$5:$H$9</definedName>
    <definedName name="Z_4E18420E_6DB4_4EA2_8D33_F61D1F3F1CEC_.wvu.FilterData" localSheetId="2" hidden="1">'Հ 17 Այլընտրանքներ'!$A$5:$H$1328</definedName>
    <definedName name="Z_4E2BB4BE_E082_4F2B_8BEB_0004A299876A_.wvu.FilterData" localSheetId="1" hidden="1">'Հ 16 Առաջնահերթություններ'!$A$5:$H$9</definedName>
    <definedName name="Z_4E2BB4BE_E082_4F2B_8BEB_0004A299876A_.wvu.FilterData" localSheetId="2" hidden="1">'Հ 17 Այլընտրանքներ'!$A$6:$H$1328</definedName>
    <definedName name="Z_4E7D5292_20FD_4459_8602_F0C33D77AC06_.wvu.FilterData" localSheetId="1" hidden="1">'Հ 16 Առաջնահերթություններ'!$A$5:$H$9</definedName>
    <definedName name="Z_4E7D5292_20FD_4459_8602_F0C33D77AC06_.wvu.FilterData" localSheetId="2" hidden="1">'Հ 17 Այլընտրանքներ'!$A$5:$H$1328</definedName>
    <definedName name="Z_4ECA80CC_FBF4_49ED_933D_87F8D944AFF4_.wvu.FilterData" localSheetId="1" hidden="1">'Հ 16 Առաջնահերթություններ'!$A$5:$H$9</definedName>
    <definedName name="Z_4ECA80CC_FBF4_49ED_933D_87F8D944AFF4_.wvu.FilterData" localSheetId="2" hidden="1">'Հ 17 Այլընտրանքներ'!$A$5:$H$1328</definedName>
    <definedName name="Z_4EE024D9_EE72_41E2_A1C6_689EA4FEF414_.wvu.FilterData" localSheetId="1" hidden="1">'Հ 16 Առաջնահերթություններ'!$A$5:$H$9</definedName>
    <definedName name="Z_4EE024D9_EE72_41E2_A1C6_689EA4FEF414_.wvu.FilterData" localSheetId="2" hidden="1">'Հ 17 Այլընտրանքներ'!$A$5:$H$1328</definedName>
    <definedName name="Z_4F0AE1AE_3188_41F2_9324_15807D43917C_.wvu.FilterData" localSheetId="1" hidden="1">'Հ 16 Առաջնահերթություններ'!$A$5:$H$9</definedName>
    <definedName name="Z_4F0AE1AE_3188_41F2_9324_15807D43917C_.wvu.FilterData" localSheetId="2" hidden="1">'Հ 17 Այլընտրանքներ'!$A$5:$H$1328</definedName>
    <definedName name="Z_4F187BCB_FF8C_4B7A_BBA5_A3AC9860CB8A_.wvu.FilterData" localSheetId="1" hidden="1">'Հ 16 Առաջնահերթություններ'!$A$5:$H$9</definedName>
    <definedName name="Z_4F187BCB_FF8C_4B7A_BBA5_A3AC9860CB8A_.wvu.FilterData" localSheetId="2" hidden="1">'Հ 17 Այլընտրանքներ'!$A$5:$H$1328</definedName>
    <definedName name="Z_4F1BACF1_082A_4DC9_B906_F43D91FE43AD_.wvu.FilterData" localSheetId="1" hidden="1">'Հ 16 Առաջնահերթություններ'!$A$5:$H$9</definedName>
    <definedName name="Z_4F1BACF1_082A_4DC9_B906_F43D91FE43AD_.wvu.FilterData" localSheetId="2" hidden="1">'Հ 17 Այլընտրանքներ'!$A$5:$H$1328</definedName>
    <definedName name="Z_4F569521_3B3E_451F_B463_83405CFB5B12_.wvu.FilterData" localSheetId="1" hidden="1">'Հ 16 Առաջնահերթություններ'!$A$5:$H$9</definedName>
    <definedName name="Z_4F569521_3B3E_451F_B463_83405CFB5B12_.wvu.FilterData" localSheetId="2" hidden="1">'Հ 17 Այլընտրանքներ'!$A$5:$H$1328</definedName>
    <definedName name="Z_4F6169B4_B316_41D2_B8A8_418B8BBE20AB_.wvu.FilterData" localSheetId="1" hidden="1">'Հ 16 Առաջնահերթություններ'!$A$5:$H$9</definedName>
    <definedName name="Z_4F6169B4_B316_41D2_B8A8_418B8BBE20AB_.wvu.FilterData" localSheetId="2" hidden="1">'Հ 17 Այլընտրանքներ'!$A$5:$H$1328</definedName>
    <definedName name="Z_4F97361D_9BFD_4B6D_BE2D_BB5C23720F1E_.wvu.FilterData" localSheetId="1" hidden="1">'Հ 16 Առաջնահերթություններ'!$A$5:$H$9</definedName>
    <definedName name="Z_4F97361D_9BFD_4B6D_BE2D_BB5C23720F1E_.wvu.FilterData" localSheetId="2" hidden="1">'Հ 17 Այլընտրանքներ'!$A$5:$H$1328</definedName>
    <definedName name="Z_4FA45110_7747_430B_8FC1_83F7DC14AE10_.wvu.FilterData" localSheetId="1" hidden="1">'Հ 16 Առաջնահերթություններ'!$A$5:$H$9</definedName>
    <definedName name="Z_4FA45110_7747_430B_8FC1_83F7DC14AE10_.wvu.FilterData" localSheetId="2" hidden="1">'Հ 17 Այլընտրանքներ'!$A$6:$H$1328</definedName>
    <definedName name="Z_4FA7A63F_640A_4C06_8665_BEBF5E352F75_.wvu.FilterData" localSheetId="1" hidden="1">'Հ 16 Առաջնահերթություններ'!$A$5:$H$9</definedName>
    <definedName name="Z_4FA7A63F_640A_4C06_8665_BEBF5E352F75_.wvu.FilterData" localSheetId="2" hidden="1">'Հ 17 Այլընտրանքներ'!$A$5:$H$1328</definedName>
    <definedName name="Z_4FBCC223_69AA_432D_81D0_FA452213F247_.wvu.FilterData" localSheetId="1" hidden="1">'Հ 16 Առաջնահերթություններ'!$A$5:$H$9</definedName>
    <definedName name="Z_4FBCC223_69AA_432D_81D0_FA452213F247_.wvu.FilterData" localSheetId="2" hidden="1">'Հ 17 Այլընտրանքներ'!$A$5:$H$1328</definedName>
    <definedName name="Z_4FD01EAC_FF56_42B2_BD1C_F2BE06B4A93E_.wvu.FilterData" localSheetId="1" hidden="1">'Հ 16 Առաջնահերթություններ'!$A$5:$H$9</definedName>
    <definedName name="Z_4FD01EAC_FF56_42B2_BD1C_F2BE06B4A93E_.wvu.FilterData" localSheetId="2" hidden="1">'Հ 17 Այլընտրանքներ'!$A$6:$H$1328</definedName>
    <definedName name="Z_50012774_3020_4423_909A_42152B2BFA55_.wvu.FilterData" localSheetId="1" hidden="1">'Հ 16 Առաջնահերթություններ'!$A$5:$H$9</definedName>
    <definedName name="Z_50012774_3020_4423_909A_42152B2BFA55_.wvu.FilterData" localSheetId="2" hidden="1">'Հ 17 Այլընտրանքներ'!$A$6:$H$1328</definedName>
    <definedName name="Z_504D51F1_4821_43E1_A81C_192098D2CFB6_.wvu.FilterData" localSheetId="1" hidden="1">'Հ 16 Առաջնահերթություններ'!$A$5:$H$9</definedName>
    <definedName name="Z_504D51F1_4821_43E1_A81C_192098D2CFB6_.wvu.FilterData" localSheetId="2" hidden="1">'Հ 17 Այլընտրանքներ'!$A$6:$H$1328</definedName>
    <definedName name="Z_508E9D99_D8A8_4F33_B7CD_2522392529BA_.wvu.FilterData" localSheetId="1" hidden="1">'Հ 16 Առաջնահերթություններ'!#REF!</definedName>
    <definedName name="Z_508E9D99_D8A8_4F33_B7CD_2522392529BA_.wvu.FilterData" localSheetId="2" hidden="1">'Հ 17 Այլընտրանքներ'!#REF!</definedName>
    <definedName name="Z_5091DE34_6B8F_4EC8_9C61_11376EF0D1FE_.wvu.FilterData" localSheetId="1" hidden="1">'Հ 16 Առաջնահերթություններ'!$A$5:$H$9</definedName>
    <definedName name="Z_5091DE34_6B8F_4EC8_9C61_11376EF0D1FE_.wvu.FilterData" localSheetId="2" hidden="1">'Հ 17 Այլընտրանքներ'!$A$5:$H$1328</definedName>
    <definedName name="Z_50A62B19_0664_4F0C_B0E0_DCEAA558D515_.wvu.FilterData" localSheetId="1" hidden="1">'Հ 16 Առաջնահերթություններ'!$A$5:$H$9</definedName>
    <definedName name="Z_50A62B19_0664_4F0C_B0E0_DCEAA558D515_.wvu.FilterData" localSheetId="2" hidden="1">'Հ 17 Այլընտրանքներ'!$A$6:$H$1328</definedName>
    <definedName name="Z_50F5C129_D506_4DC4_8A61_0721DF5F3114_.wvu.FilterData" localSheetId="1" hidden="1">'Հ 16 Առաջնահերթություններ'!$A$5:$H$9</definedName>
    <definedName name="Z_50F5C129_D506_4DC4_8A61_0721DF5F3114_.wvu.FilterData" localSheetId="2" hidden="1">'Հ 17 Այլընտրանքներ'!$A$5:$H$1328</definedName>
    <definedName name="Z_50F77E12_8EEC_4428_85EF_52FBDB657F88_.wvu.Cols" localSheetId="1" hidden="1">'Հ 16 Առաջնահերթություններ'!#REF!,'Հ 16 Առաջնահերթություններ'!#REF!,'Հ 16 Առաջնահերթություններ'!#REF!</definedName>
    <definedName name="Z_50F77E12_8EEC_4428_85EF_52FBDB657F88_.wvu.Cols" localSheetId="2" hidden="1">'Հ 17 Այլընտրանքներ'!#REF!,'Հ 17 Այլընտրանքներ'!#REF!,'Հ 17 Այլընտրանքներ'!#REF!</definedName>
    <definedName name="Z_50F77E12_8EEC_4428_85EF_52FBDB657F88_.wvu.FilterData" localSheetId="1" hidden="1">'Հ 16 Առաջնահերթություններ'!$A$5:$H$9</definedName>
    <definedName name="Z_50F77E12_8EEC_4428_85EF_52FBDB657F88_.wvu.FilterData" localSheetId="2" hidden="1">'Հ 17 Այլընտրանքներ'!$A$6:$H$1328</definedName>
    <definedName name="Z_50F77E12_8EEC_4428_85EF_52FBDB657F88_.wvu.PrintArea" localSheetId="1" hidden="1">'Հ 16 Առաջնահերթություններ'!$A$3:$H$9</definedName>
    <definedName name="Z_50F77E12_8EEC_4428_85EF_52FBDB657F88_.wvu.PrintArea" localSheetId="2" hidden="1">'Հ 17 Այլընտրանքներ'!$A$3:$H$1328</definedName>
    <definedName name="Z_50F77E12_8EEC_4428_85EF_52FBDB657F88_.wvu.PrintTitles" localSheetId="1" hidden="1">'Հ 16 Առաջնահերթություններ'!$3:$4</definedName>
    <definedName name="Z_50F77E12_8EEC_4428_85EF_52FBDB657F88_.wvu.PrintTitles" localSheetId="2" hidden="1">'Հ 17 Այլընտրանքներ'!$3:$4</definedName>
    <definedName name="Z_50FDF680_7A73_4D42_B60F_C4E88A70CC01_.wvu.FilterData" localSheetId="1" hidden="1">'Հ 16 Առաջնահերթություններ'!$A$5:$H$9</definedName>
    <definedName name="Z_50FDF680_7A73_4D42_B60F_C4E88A70CC01_.wvu.FilterData" localSheetId="2" hidden="1">'Հ 17 Այլընտրանքներ'!$A$5:$H$1328</definedName>
    <definedName name="Z_5118AA21_BA30_43F5_A4A7_9CBA0CF64CC6_.wvu.FilterData" localSheetId="1" hidden="1">'Հ 16 Առաջնահերթություններ'!$A$5:$H$9</definedName>
    <definedName name="Z_5118AA21_BA30_43F5_A4A7_9CBA0CF64CC6_.wvu.FilterData" localSheetId="2" hidden="1">'Հ 17 Այլընտրանքներ'!$A$5:$H$1328</definedName>
    <definedName name="Z_518E418F_5BE7_4A3D_86EC_CB06FFFF171B_.wvu.FilterData" localSheetId="1" hidden="1">'Հ 16 Առաջնահերթություններ'!$A$5:$H$9</definedName>
    <definedName name="Z_518E418F_5BE7_4A3D_86EC_CB06FFFF171B_.wvu.FilterData" localSheetId="2" hidden="1">'Հ 17 Այլընտրանքներ'!$A$6:$H$1328</definedName>
    <definedName name="Z_5193CE75_D4F8_4FAE_81C1_368B1975BFD4_.wvu.FilterData" localSheetId="1" hidden="1">'Հ 16 Առաջնահերթություններ'!$A$5:$H$9</definedName>
    <definedName name="Z_5193CE75_D4F8_4FAE_81C1_368B1975BFD4_.wvu.FilterData" localSheetId="2" hidden="1">'Հ 17 Այլընտրանքներ'!$A$6:$H$1328</definedName>
    <definedName name="Z_51D4C257_820B_417C_8884_3DCA60BED06F_.wvu.FilterData" localSheetId="1" hidden="1">'Հ 16 Առաջնահերթություններ'!$A$5:$H$9</definedName>
    <definedName name="Z_51D4C257_820B_417C_8884_3DCA60BED06F_.wvu.FilterData" localSheetId="2" hidden="1">'Հ 17 Այլընտրանքներ'!$A$6:$H$1328</definedName>
    <definedName name="Z_51D55B7D_A2AA_45D9_A0E1_DA85855B0506_.wvu.FilterData" localSheetId="1" hidden="1">'Հ 16 Առաջնահերթություններ'!$A$5:$H$9</definedName>
    <definedName name="Z_51D55B7D_A2AA_45D9_A0E1_DA85855B0506_.wvu.FilterData" localSheetId="2" hidden="1">'Հ 17 Այլընտրանքներ'!$A$5:$H$1328</definedName>
    <definedName name="Z_51D991C2_28BB_4277_A6D8_DDB5F62B75D7_.wvu.FilterData" localSheetId="1" hidden="1">'Հ 16 Առաջնահերթություններ'!$A$5:$H$9</definedName>
    <definedName name="Z_51D991C2_28BB_4277_A6D8_DDB5F62B75D7_.wvu.FilterData" localSheetId="2" hidden="1">'Հ 17 Այլընտրանքներ'!$A$5:$H$1328</definedName>
    <definedName name="Z_51FB4310_9394_4D5D_A8FF_B7DC7821B336_.wvu.FilterData" localSheetId="1" hidden="1">'Հ 16 Առաջնահերթություններ'!$A$5:$H$9</definedName>
    <definedName name="Z_51FB4310_9394_4D5D_A8FF_B7DC7821B336_.wvu.FilterData" localSheetId="2" hidden="1">'Հ 17 Այլընտրանքներ'!$A$5:$H$1328</definedName>
    <definedName name="Z_52149E58_A12A_4BEC_B677_D5968F138128_.wvu.FilterData" localSheetId="1" hidden="1">'Հ 16 Առաջնահերթություններ'!$A$5:$H$9</definedName>
    <definedName name="Z_52149E58_A12A_4BEC_B677_D5968F138128_.wvu.FilterData" localSheetId="2" hidden="1">'Հ 17 Այլընտրանքներ'!$A$5:$H$1328</definedName>
    <definedName name="Z_523024C2_81E3_4566_9567_0556902907A7_.wvu.FilterData" localSheetId="1" hidden="1">'Հ 16 Առաջնահերթություններ'!$A$5:$H$9</definedName>
    <definedName name="Z_523024C2_81E3_4566_9567_0556902907A7_.wvu.FilterData" localSheetId="2" hidden="1">'Հ 17 Այլընտրանքներ'!$A$5:$H$1328</definedName>
    <definedName name="Z_523AE39D_8A09_4739_8ABF_6083A9B6B3A6_.wvu.FilterData" localSheetId="1" hidden="1">'Հ 16 Առաջնահերթություններ'!$A$5:$H$9</definedName>
    <definedName name="Z_523AE39D_8A09_4739_8ABF_6083A9B6B3A6_.wvu.FilterData" localSheetId="2" hidden="1">'Հ 17 Այլընտրանքներ'!$A$6:$H$1328</definedName>
    <definedName name="Z_5290CF51_06EF_420F_B6AD_1D363D3D57FC_.wvu.FilterData" localSheetId="1" hidden="1">'Հ 16 Առաջնահերթություններ'!$A$5:$H$9</definedName>
    <definedName name="Z_5290CF51_06EF_420F_B6AD_1D363D3D57FC_.wvu.FilterData" localSheetId="2" hidden="1">'Հ 17 Այլընտրանքներ'!$A$6:$H$1328</definedName>
    <definedName name="Z_52B0B777_661C_475C_8B43_9BF7F36FC197_.wvu.FilterData" localSheetId="1" hidden="1">'Հ 16 Առաջնահերթություններ'!$A$5:$H$9</definedName>
    <definedName name="Z_52B0B777_661C_475C_8B43_9BF7F36FC197_.wvu.FilterData" localSheetId="2" hidden="1">'Հ 17 Այլընտրանքներ'!$A$5:$H$1328</definedName>
    <definedName name="Z_52FA3ABD_F762_4742_A9DB_B97B3B641A16_.wvu.FilterData" localSheetId="1" hidden="1">'Հ 16 Առաջնահերթություններ'!$A$5:$H$9</definedName>
    <definedName name="Z_52FA3ABD_F762_4742_A9DB_B97B3B641A16_.wvu.FilterData" localSheetId="2" hidden="1">'Հ 17 Այլընտրանքներ'!$A$5:$H$1328</definedName>
    <definedName name="Z_52FCC6CB_94BD_4C22_91E5_49134C78306E_.wvu.FilterData" localSheetId="1" hidden="1">'Հ 16 Առաջնահերթություններ'!$A$5:$H$9</definedName>
    <definedName name="Z_52FCC6CB_94BD_4C22_91E5_49134C78306E_.wvu.FilterData" localSheetId="2" hidden="1">'Հ 17 Այլընտրանքներ'!$A$5:$H$1328</definedName>
    <definedName name="Z_535F4C86_E161_474E_8395_092F54BF9781_.wvu.FilterData" localSheetId="1" hidden="1">'Հ 16 Առաջնահերթություններ'!$A$5:$H$9</definedName>
    <definedName name="Z_535F4C86_E161_474E_8395_092F54BF9781_.wvu.FilterData" localSheetId="2" hidden="1">'Հ 17 Այլընտրանքներ'!$A$5:$H$1328</definedName>
    <definedName name="Z_536F1C4C_0E03_4017_9E5B_59E4E4FE9FE6_.wvu.FilterData" localSheetId="1" hidden="1">'Հ 16 Առաջնահերթություններ'!$A$5:$H$9</definedName>
    <definedName name="Z_536F1C4C_0E03_4017_9E5B_59E4E4FE9FE6_.wvu.FilterData" localSheetId="2" hidden="1">'Հ 17 Այլընտրանքներ'!$A$5:$H$1328</definedName>
    <definedName name="Z_537F280A_C72F_4E5C_91A5_E99D02F40AED_.wvu.FilterData" localSheetId="1" hidden="1">'Հ 16 Առաջնահերթություններ'!$A$5:$H$9</definedName>
    <definedName name="Z_537F280A_C72F_4E5C_91A5_E99D02F40AED_.wvu.FilterData" localSheetId="2" hidden="1">'Հ 17 Այլընտրանքներ'!$A$6:$H$1328</definedName>
    <definedName name="Z_5381C865_0DA0_4FA8_9D9A_FB5C2D5054E5_.wvu.FilterData" localSheetId="1" hidden="1">'Հ 16 Առաջնահերթություններ'!$A$5:$H$9</definedName>
    <definedName name="Z_5381C865_0DA0_4FA8_9D9A_FB5C2D5054E5_.wvu.FilterData" localSheetId="2" hidden="1">'Հ 17 Այլընտրանքներ'!$A$5:$H$1328</definedName>
    <definedName name="Z_539FF213_0E32_45E4_80D5_7F284FD091A6_.wvu.FilterData" localSheetId="1" hidden="1">'Հ 16 Առաջնահերթություններ'!$A$5:$H$9</definedName>
    <definedName name="Z_539FF213_0E32_45E4_80D5_7F284FD091A6_.wvu.FilterData" localSheetId="2" hidden="1">'Հ 17 Այլընտրանքներ'!$A$5:$H$1328</definedName>
    <definedName name="Z_53BA6D07_57E5_4D59_BC0F_C17736127AFC_.wvu.FilterData" localSheetId="1" hidden="1">'Հ 16 Առաջնահերթություններ'!$A$5:$H$9</definedName>
    <definedName name="Z_53BA6D07_57E5_4D59_BC0F_C17736127AFC_.wvu.FilterData" localSheetId="2" hidden="1">'Հ 17 Այլընտրանքներ'!$A$5:$H$1328</definedName>
    <definedName name="Z_53BDE6AE_3C76_41B7_B4EC_8FAF3833D95F_.wvu.FilterData" localSheetId="1" hidden="1">'Հ 16 Առաջնահերթություններ'!$A$5:$H$9</definedName>
    <definedName name="Z_53BDE6AE_3C76_41B7_B4EC_8FAF3833D95F_.wvu.FilterData" localSheetId="2" hidden="1">'Հ 17 Այլընտրանքներ'!$A$5:$H$1328</definedName>
    <definedName name="Z_53F70E23_68ED_4982_92CE_9B2895AD248A_.wvu.FilterData" localSheetId="1" hidden="1">'Հ 16 Առաջնահերթություններ'!$A$5:$H$9</definedName>
    <definedName name="Z_53F70E23_68ED_4982_92CE_9B2895AD248A_.wvu.FilterData" localSheetId="2" hidden="1">'Հ 17 Այլընտրանքներ'!$A$6:$H$1328</definedName>
    <definedName name="Z_541A8494_CC7F_452D_A479_C173AECE31CA_.wvu.FilterData" localSheetId="1" hidden="1">'Հ 16 Առաջնահերթություններ'!$A$5:$H$9</definedName>
    <definedName name="Z_541A8494_CC7F_452D_A479_C173AECE31CA_.wvu.FilterData" localSheetId="2" hidden="1">'Հ 17 Այլընտրանքներ'!$A$5:$H$1328</definedName>
    <definedName name="Z_54541F29_7883_43E0_AAC4_E028FD8AF6C0_.wvu.FilterData" localSheetId="1" hidden="1">'Հ 16 Առաջնահերթություններ'!$A$5:$H$9</definedName>
    <definedName name="Z_54541F29_7883_43E0_AAC4_E028FD8AF6C0_.wvu.FilterData" localSheetId="2" hidden="1">'Հ 17 Այլընտրանքներ'!$A$6:$H$1328</definedName>
    <definedName name="Z_54AD45E1_1B35_4EFD_A3B2_90A55C47DB1B_.wvu.FilterData" localSheetId="1" hidden="1">'Հ 16 Առաջնահերթություններ'!$A$5:$H$9</definedName>
    <definedName name="Z_54AD45E1_1B35_4EFD_A3B2_90A55C47DB1B_.wvu.FilterData" localSheetId="2" hidden="1">'Հ 17 Այլընտրանքներ'!$A$6:$H$1328</definedName>
    <definedName name="Z_54AD5489_579D_474D_9F53_D88351F34653_.wvu.FilterData" localSheetId="1" hidden="1">'Հ 16 Առաջնահերթություններ'!$A$5:$H$9</definedName>
    <definedName name="Z_54AD5489_579D_474D_9F53_D88351F34653_.wvu.FilterData" localSheetId="2" hidden="1">'Հ 17 Այլընտրանքներ'!$A$5:$H$1328</definedName>
    <definedName name="Z_54B3431D_1092_4B24_8E4A_E84001CE10E7_.wvu.FilterData" localSheetId="1" hidden="1">'Հ 16 Առաջնահերթություններ'!$A$5:$H$9</definedName>
    <definedName name="Z_54B3431D_1092_4B24_8E4A_E84001CE10E7_.wvu.FilterData" localSheetId="2" hidden="1">'Հ 17 Այլընտրանքներ'!$A$5:$H$1328</definedName>
    <definedName name="Z_54CF5DB8_0B28_4E37_944C_6CA54447C441_.wvu.FilterData" localSheetId="1" hidden="1">'Հ 16 Առաջնահերթություններ'!$A$5:$H$9</definedName>
    <definedName name="Z_54CF5DB8_0B28_4E37_944C_6CA54447C441_.wvu.FilterData" localSheetId="2" hidden="1">'Հ 17 Այլընտրանքներ'!$A$5:$H$1328</definedName>
    <definedName name="Z_54D3BC36_AC2E_4C33_B747_9ED2677A6F5C_.wvu.FilterData" localSheetId="1" hidden="1">'Հ 16 Առաջնահերթություններ'!$A$5:$H$9</definedName>
    <definedName name="Z_54D3BC36_AC2E_4C33_B747_9ED2677A6F5C_.wvu.FilterData" localSheetId="2" hidden="1">'Հ 17 Այլընտրանքներ'!$A$5:$H$1328</definedName>
    <definedName name="Z_54E1B0CB_716F_4BE2_B67E_636969A88887_.wvu.Cols" localSheetId="1" hidden="1">'Հ 16 Առաջնահերթություններ'!#REF!,'Հ 16 Առաջնահերթություններ'!$D:$D,'Հ 16 Առաջնահերթություններ'!#REF!,'Հ 16 Առաջնահերթություններ'!#REF!,'Հ 16 Առաջնահերթություններ'!#REF!,'Հ 16 Առաջնահերթություններ'!#REF!</definedName>
    <definedName name="Z_54E1B0CB_716F_4BE2_B67E_636969A88887_.wvu.Cols" localSheetId="2" hidden="1">'Հ 17 Այլընտրանքներ'!#REF!,'Հ 17 Այլընտրանքներ'!$D:$D,'Հ 17 Այլընտրանքներ'!#REF!,'Հ 17 Այլընտրանքներ'!#REF!,'Հ 17 Այլընտրանքներ'!#REF!,'Հ 17 Այլընտրանքներ'!#REF!</definedName>
    <definedName name="Z_54E1B0CB_716F_4BE2_B67E_636969A88887_.wvu.FilterData" localSheetId="1" hidden="1">'Հ 16 Առաջնահերթություններ'!#REF!</definedName>
    <definedName name="Z_54E1B0CB_716F_4BE2_B67E_636969A88887_.wvu.FilterData" localSheetId="2" hidden="1">'Հ 17 Այլընտրանքներ'!#REF!</definedName>
    <definedName name="Z_54E1B0CB_716F_4BE2_B67E_636969A88887_.wvu.PrintArea" localSheetId="1" hidden="1">'Հ 16 Առաջնահերթություններ'!$A$3:$H$9</definedName>
    <definedName name="Z_54E1B0CB_716F_4BE2_B67E_636969A88887_.wvu.PrintArea" localSheetId="2" hidden="1">'Հ 17 Այլընտրանքներ'!$A$3:$H$1328</definedName>
    <definedName name="Z_54E1B0CB_716F_4BE2_B67E_636969A88887_.wvu.PrintTitles" localSheetId="1" hidden="1">'Հ 16 Առաջնահերթություններ'!$3:$4</definedName>
    <definedName name="Z_54E1B0CB_716F_4BE2_B67E_636969A88887_.wvu.PrintTitles" localSheetId="2" hidden="1">'Հ 17 Այլընտրանքներ'!$3:$4</definedName>
    <definedName name="Z_54E1B0CB_716F_4BE2_B67E_636969A88887_.wvu.Rows" localSheetId="1" hidden="1">'Հ 16 Առաջնահերթություններ'!$27:$27</definedName>
    <definedName name="Z_54E1B0CB_716F_4BE2_B67E_636969A88887_.wvu.Rows" localSheetId="2" hidden="1">'Հ 17 Այլընտրանքներ'!$1347:$1347</definedName>
    <definedName name="Z_553DD952_8BC5_4002_AB32_F1C8B413C7B1_.wvu.FilterData" localSheetId="1" hidden="1">'Հ 16 Առաջնահերթություններ'!$A$5:$H$9</definedName>
    <definedName name="Z_553DD952_8BC5_4002_AB32_F1C8B413C7B1_.wvu.FilterData" localSheetId="2" hidden="1">'Հ 17 Այլընտրանքներ'!$A$5:$H$1328</definedName>
    <definedName name="Z_55812D9C_7B3B_4272_9837_0C16C65EFBF9_.wvu.FilterData" localSheetId="1" hidden="1">'Հ 16 Առաջնահերթություններ'!$A$5:$H$9</definedName>
    <definedName name="Z_55812D9C_7B3B_4272_9837_0C16C65EFBF9_.wvu.FilterData" localSheetId="2" hidden="1">'Հ 17 Այլընտրանքներ'!$A$5:$H$1328</definedName>
    <definedName name="Z_5583EA0C_ACFD_47C0_B2C8_72D48FB24D4F_.wvu.FilterData" localSheetId="1" hidden="1">'Հ 16 Առաջնահերթություններ'!$A$5:$H$9</definedName>
    <definedName name="Z_5583EA0C_ACFD_47C0_B2C8_72D48FB24D4F_.wvu.FilterData" localSheetId="2" hidden="1">'Հ 17 Այլընտրանքներ'!$A$5:$H$1328</definedName>
    <definedName name="Z_56367321_889E_40A9_9AA3_6B7414E7EF8D_.wvu.FilterData" localSheetId="1" hidden="1">'Հ 16 Առաջնահերթություններ'!$A$5:$H$9</definedName>
    <definedName name="Z_56367321_889E_40A9_9AA3_6B7414E7EF8D_.wvu.FilterData" localSheetId="2" hidden="1">'Հ 17 Այլընտրանքներ'!$A$6:$H$1328</definedName>
    <definedName name="Z_56FB0B6E_5B57_450A_8426_B2E36B2C874C_.wvu.FilterData" localSheetId="1" hidden="1">'Հ 16 Առաջնահերթություններ'!$A$5:$H$9</definedName>
    <definedName name="Z_56FB0B6E_5B57_450A_8426_B2E36B2C874C_.wvu.FilterData" localSheetId="2" hidden="1">'Հ 17 Այլընտրանքներ'!$A$5:$H$1328</definedName>
    <definedName name="Z_57191133_6FAD_4EB6_BEE2_88AADDE68642_.wvu.FilterData" localSheetId="1" hidden="1">'Հ 16 Առաջնահերթություններ'!$A$5:$H$9</definedName>
    <definedName name="Z_57191133_6FAD_4EB6_BEE2_88AADDE68642_.wvu.FilterData" localSheetId="2" hidden="1">'Հ 17 Այլընտրանքներ'!$A$5:$H$1328</definedName>
    <definedName name="Z_5719A68B_2412_485E_94C6_EA8E90834EAD_.wvu.FilterData" localSheetId="1" hidden="1">'Հ 16 Առաջնահերթություններ'!$A$5:$H$9</definedName>
    <definedName name="Z_5719A68B_2412_485E_94C6_EA8E90834EAD_.wvu.FilterData" localSheetId="2" hidden="1">'Հ 17 Այլընտրանքներ'!$A$5:$H$1328</definedName>
    <definedName name="Z_5736B1D8_8C39_4A83_84F7_887DB96DC214_.wvu.FilterData" localSheetId="1" hidden="1">'Հ 16 Առաջնահերթություններ'!$A$5:$H$9</definedName>
    <definedName name="Z_5736B1D8_8C39_4A83_84F7_887DB96DC214_.wvu.FilterData" localSheetId="2" hidden="1">'Հ 17 Այլընտրանքներ'!$A$6:$H$1328</definedName>
    <definedName name="Z_57551B70_992B_4DA0_9648_C1420A96196D_.wvu.FilterData" localSheetId="1" hidden="1">'Հ 16 Առաջնահերթություններ'!$A$5:$H$9</definedName>
    <definedName name="Z_57551B70_992B_4DA0_9648_C1420A96196D_.wvu.FilterData" localSheetId="2" hidden="1">'Հ 17 Այլընտրանքներ'!$A$6:$H$1328</definedName>
    <definedName name="Z_57557A60_BFAF_481D_B4FF_C17F1511369E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57557A60_BFAF_481D_B4FF_C17F1511369E_.wvu.Cols" localSheetId="2" hidden="1">'Հ 17 Այլընտրանքներ'!#REF!,'Հ 17 Այլընտրանքներ'!#REF!,'Հ 17 Այլընտրանքներ'!#REF!,'Հ 17 Այլընտրանքներ'!#REF!,'Հ 17 Այլընտրանքներ'!#REF!</definedName>
    <definedName name="Z_57557A60_BFAF_481D_B4FF_C17F1511369E_.wvu.FilterData" localSheetId="1" hidden="1">'Հ 16 Առաջնահերթություններ'!$A$5:$H$9</definedName>
    <definedName name="Z_57557A60_BFAF_481D_B4FF_C17F1511369E_.wvu.FilterData" localSheetId="2" hidden="1">'Հ 17 Այլընտրանքներ'!$A$6:$H$1328</definedName>
    <definedName name="Z_57557A60_BFAF_481D_B4FF_C17F1511369E_.wvu.PrintArea" localSheetId="1" hidden="1">'Հ 16 Առաջնահերթություններ'!$A$3:$H$9</definedName>
    <definedName name="Z_57557A60_BFAF_481D_B4FF_C17F1511369E_.wvu.PrintArea" localSheetId="2" hidden="1">'Հ 17 Այլընտրանքներ'!$A$3:$H$1328</definedName>
    <definedName name="Z_57557A60_BFAF_481D_B4FF_C17F1511369E_.wvu.PrintTitles" localSheetId="1" hidden="1">'Հ 16 Առաջնահերթություններ'!$3:$4</definedName>
    <definedName name="Z_57557A60_BFAF_481D_B4FF_C17F1511369E_.wvu.PrintTitles" localSheetId="2" hidden="1">'Հ 17 Այլընտրանքներ'!$3:$4</definedName>
    <definedName name="Z_57557A60_BFAF_481D_B4FF_C17F1511369E_.wvu.Rows" localSheetId="1" hidden="1">'Հ 16 Առաջնահերթություններ'!$10:$33,'Հ 16 Առաջնահերթություններ'!$36:$41</definedName>
    <definedName name="Z_57557A60_BFAF_481D_B4FF_C17F1511369E_.wvu.Rows" localSheetId="2" hidden="1">'Հ 17 Այլընտրանքներ'!$1329:$1353,'Հ 17 Այլընտրանքներ'!$1356:$1361</definedName>
    <definedName name="Z_575D179D_0C55_4B57_A462_3C5A084A58F3_.wvu.FilterData" localSheetId="1" hidden="1">'Հ 16 Առաջնահերթություններ'!$A$5:$H$9</definedName>
    <definedName name="Z_575D179D_0C55_4B57_A462_3C5A084A58F3_.wvu.FilterData" localSheetId="2" hidden="1">'Հ 17 Այլընտրանքներ'!$A$5:$H$1328</definedName>
    <definedName name="Z_576E5D74_ABD6_4099_A8BB_5E20741784E8_.wvu.FilterData" localSheetId="1" hidden="1">'Հ 16 Առաջնահերթություններ'!$A$5:$H$9</definedName>
    <definedName name="Z_576E5D74_ABD6_4099_A8BB_5E20741784E8_.wvu.FilterData" localSheetId="2" hidden="1">'Հ 17 Այլընտրանքներ'!$A$5:$H$1328</definedName>
    <definedName name="Z_579C2C77_5718_4AEC_BB32_2CF2C3BEFDDE_.wvu.FilterData" localSheetId="1" hidden="1">'Հ 16 Առաջնահերթություններ'!$A$5:$H$9</definedName>
    <definedName name="Z_579C2C77_5718_4AEC_BB32_2CF2C3BEFDDE_.wvu.FilterData" localSheetId="2" hidden="1">'Հ 17 Այլընտրանքներ'!$A$5:$H$1328</definedName>
    <definedName name="Z_57CD753A_B629_4540_9382_398A5D8C6011_.wvu.FilterData" localSheetId="1" hidden="1">'Հ 16 Առաջնահերթություններ'!$A$5:$H$9</definedName>
    <definedName name="Z_57CD753A_B629_4540_9382_398A5D8C6011_.wvu.FilterData" localSheetId="2" hidden="1">'Հ 17 Այլընտրանքներ'!$A$6:$H$1328</definedName>
    <definedName name="Z_5855722B_43C7_4612_BD6E_715BB95E274D_.wvu.FilterData" localSheetId="1" hidden="1">'Հ 16 Առաջնահերթություններ'!$A$5:$H$9</definedName>
    <definedName name="Z_5855722B_43C7_4612_BD6E_715BB95E274D_.wvu.FilterData" localSheetId="2" hidden="1">'Հ 17 Այլընտրանքներ'!$A$6:$H$1328</definedName>
    <definedName name="Z_5879DE61_374F_4BA4_AD94_8965E1F8E02D_.wvu.FilterData" localSheetId="1" hidden="1">'Հ 16 Առաջնահերթություններ'!$A$5:$H$9</definedName>
    <definedName name="Z_5879DE61_374F_4BA4_AD94_8965E1F8E02D_.wvu.FilterData" localSheetId="2" hidden="1">'Հ 17 Այլընտրանքներ'!$A$6:$H$1328</definedName>
    <definedName name="Z_58ABD06E_A096_4699_B9FF_2417B6F66F60_.wvu.FilterData" localSheetId="1" hidden="1">'Հ 16 Առաջնահերթություններ'!$A$5:$H$9</definedName>
    <definedName name="Z_58ABD06E_A096_4699_B9FF_2417B6F66F60_.wvu.FilterData" localSheetId="2" hidden="1">'Հ 17 Այլընտրանքներ'!$A$5:$H$1328</definedName>
    <definedName name="Z_58EFF1A9_B39D_42A6_9B8C_6872C840A214_.wvu.FilterData" localSheetId="1" hidden="1">'Հ 16 Առաջնահերթություններ'!$A$5:$H$9</definedName>
    <definedName name="Z_58EFF1A9_B39D_42A6_9B8C_6872C840A214_.wvu.FilterData" localSheetId="2" hidden="1">'Հ 17 Այլընտրանքներ'!$A$5:$H$1328</definedName>
    <definedName name="Z_58F077B6_D57E_47F7_8456_AEAA19BF8354_.wvu.FilterData" localSheetId="1" hidden="1">'Հ 16 Առաջնահերթություններ'!$A$5:$H$9</definedName>
    <definedName name="Z_58F077B6_D57E_47F7_8456_AEAA19BF8354_.wvu.FilterData" localSheetId="2" hidden="1">'Հ 17 Այլընտրանքներ'!$A$5:$H$1328</definedName>
    <definedName name="Z_59000AE9_7867_4194_92FE_CEAB2B3446A0_.wvu.FilterData" localSheetId="1" hidden="1">'Հ 16 Առաջնահերթություններ'!$A$5:$H$9</definedName>
    <definedName name="Z_59000AE9_7867_4194_92FE_CEAB2B3446A0_.wvu.FilterData" localSheetId="2" hidden="1">'Հ 17 Այլընտրանքներ'!$A$5:$H$1328</definedName>
    <definedName name="Z_591CD09D_57AB_4D2E_8FF2_F11E8F13851A_.wvu.FilterData" localSheetId="1" hidden="1">'Հ 16 Առաջնահերթություններ'!$A$5:$H$9</definedName>
    <definedName name="Z_591CD09D_57AB_4D2E_8FF2_F11E8F13851A_.wvu.FilterData" localSheetId="2" hidden="1">'Հ 17 Այլընտրանքներ'!$A$5:$H$1328</definedName>
    <definedName name="Z_591FAA38_8CA8_47D3_91C3_D18764BAAE5A_.wvu.FilterData" localSheetId="1" hidden="1">'Հ 16 Առաջնահերթություններ'!$A$5:$H$9</definedName>
    <definedName name="Z_591FAA38_8CA8_47D3_91C3_D18764BAAE5A_.wvu.FilterData" localSheetId="2" hidden="1">'Հ 17 Այլընտրանքներ'!$A$5:$H$1328</definedName>
    <definedName name="Z_5934501E_05C8_4CCB_BC98_DB0069E07C52_.wvu.FilterData" localSheetId="1" hidden="1">'Հ 16 Առաջնահերթություններ'!$A$5:$H$9</definedName>
    <definedName name="Z_5934501E_05C8_4CCB_BC98_DB0069E07C52_.wvu.FilterData" localSheetId="2" hidden="1">'Հ 17 Այլընտրանքներ'!$A$5:$H$1328</definedName>
    <definedName name="Z_595EAFB7_B473_4937_89D9_05CA1E0F7D16_.wvu.Cols" localSheetId="1" hidden="1">'Հ 16 Առաջնահերթություններ'!$D:$D,'Հ 16 Առաջնահերթություններ'!#REF!,'Հ 16 Առաջնահերթություններ'!#REF!,'Հ 16 Առաջնահերթություններ'!#REF!</definedName>
    <definedName name="Z_595EAFB7_B473_4937_89D9_05CA1E0F7D16_.wvu.Cols" localSheetId="2" hidden="1">'Հ 17 Այլընտրանքներ'!$D:$D,'Հ 17 Այլընտրանքներ'!#REF!,'Հ 17 Այլընտրանքներ'!#REF!,'Հ 17 Այլընտրանքներ'!#REF!</definedName>
    <definedName name="Z_595EAFB7_B473_4937_89D9_05CA1E0F7D16_.wvu.FilterData" localSheetId="1" hidden="1">'Հ 16 Առաջնահերթություններ'!$A$5:$H$9</definedName>
    <definedName name="Z_595EAFB7_B473_4937_89D9_05CA1E0F7D16_.wvu.FilterData" localSheetId="2" hidden="1">'Հ 17 Այլընտրանքներ'!$A$6:$H$1328</definedName>
    <definedName name="Z_595EAFB7_B473_4937_89D9_05CA1E0F7D16_.wvu.PrintArea" localSheetId="1" hidden="1">'Հ 16 Առաջնահերթություններ'!$A$3:$H$9</definedName>
    <definedName name="Z_595EAFB7_B473_4937_89D9_05CA1E0F7D16_.wvu.PrintArea" localSheetId="2" hidden="1">'Հ 17 Այլընտրանքներ'!$A$3:$H$1328</definedName>
    <definedName name="Z_595EAFB7_B473_4937_89D9_05CA1E0F7D16_.wvu.PrintTitles" localSheetId="1" hidden="1">'Հ 16 Առաջնահերթություններ'!$3:$4</definedName>
    <definedName name="Z_595EAFB7_B473_4937_89D9_05CA1E0F7D16_.wvu.PrintTitles" localSheetId="2" hidden="1">'Հ 17 Այլընտրանքներ'!$3:$4</definedName>
    <definedName name="Z_595EAFB7_B473_4937_89D9_05CA1E0F7D16_.wvu.Rows" localSheetId="1" hidden="1">'Հ 16 Առաջնահերթություններ'!$10:$33,'Հ 16 Առաջնահերթություններ'!$36:$41</definedName>
    <definedName name="Z_595EAFB7_B473_4937_89D9_05CA1E0F7D16_.wvu.Rows" localSheetId="2" hidden="1">'Հ 17 Այլընտրանքներ'!$1329:$1353,'Հ 17 Այլընտրանքներ'!$1356:$1361</definedName>
    <definedName name="Z_5965650F_3C8D_4504_A8B3_A0D1464C1236_.wvu.FilterData" localSheetId="1" hidden="1">'Հ 16 Առաջնահերթություններ'!$A$5:$H$9</definedName>
    <definedName name="Z_5965650F_3C8D_4504_A8B3_A0D1464C1236_.wvu.FilterData" localSheetId="2" hidden="1">'Հ 17 Այլընտրանքներ'!$A$5:$H$1328</definedName>
    <definedName name="Z_59862F85_A0B9_4CE7_B660_7B1F4872D0E8_.wvu.FilterData" localSheetId="1" hidden="1">'Հ 16 Առաջնահերթություններ'!$A$5:$H$9</definedName>
    <definedName name="Z_59862F85_A0B9_4CE7_B660_7B1F4872D0E8_.wvu.FilterData" localSheetId="2" hidden="1">'Հ 17 Այլընտրանքներ'!$A$6:$H$1328</definedName>
    <definedName name="Z_5991D3C4_7C68_409A_B630_4D225078E10B_.wvu.FilterData" localSheetId="1" hidden="1">'Հ 16 Առաջնահերթություններ'!$A$5:$H$9</definedName>
    <definedName name="Z_5991D3C4_7C68_409A_B630_4D225078E10B_.wvu.FilterData" localSheetId="2" hidden="1">'Հ 17 Այլընտրանքներ'!$A$6:$H$1328</definedName>
    <definedName name="Z_59BA9104_A989_4746_9159_20E3D20CF940_.wvu.FilterData" localSheetId="1" hidden="1">'Հ 16 Առաջնահերթություններ'!$A$5:$H$9</definedName>
    <definedName name="Z_59BA9104_A989_4746_9159_20E3D20CF940_.wvu.FilterData" localSheetId="2" hidden="1">'Հ 17 Այլընտրանքներ'!$A$5:$H$1328</definedName>
    <definedName name="Z_5A33037E_3FC4_48EC_A486_FE9C4662555D_.wvu.FilterData" localSheetId="1" hidden="1">'Հ 16 Առաջնահերթություններ'!$A$5:$H$9</definedName>
    <definedName name="Z_5A33037E_3FC4_48EC_A486_FE9C4662555D_.wvu.FilterData" localSheetId="2" hidden="1">'Հ 17 Այլընտրանքներ'!$A$5:$H$1328</definedName>
    <definedName name="Z_5A5E1560_6176_4429_B0C1_52D06EB84E92_.wvu.FilterData" localSheetId="1" hidden="1">'Հ 16 Առաջնահերթություններ'!$A$5:$H$9</definedName>
    <definedName name="Z_5A5E1560_6176_4429_B0C1_52D06EB84E92_.wvu.FilterData" localSheetId="2" hidden="1">'Հ 17 Այլընտրանքներ'!$A$5:$H$1328</definedName>
    <definedName name="Z_5AB785A4_22BA_4716_905B_5991682D7021_.wvu.FilterData" localSheetId="1" hidden="1">'Հ 16 Առաջնահերթություններ'!$A$5:$H$9</definedName>
    <definedName name="Z_5AB785A4_22BA_4716_905B_5991682D7021_.wvu.FilterData" localSheetId="2" hidden="1">'Հ 17 Այլընտրանքներ'!$A$6:$H$1328</definedName>
    <definedName name="Z_5B42D27A_6FC8_4564_804D_824395BFE59E_.wvu.FilterData" localSheetId="1" hidden="1">'Հ 16 Առաջնահերթություններ'!$A$5:$H$9</definedName>
    <definedName name="Z_5B42D27A_6FC8_4564_804D_824395BFE59E_.wvu.FilterData" localSheetId="2" hidden="1">'Հ 17 Այլընտրանքներ'!$A$5:$H$1328</definedName>
    <definedName name="Z_5B601FFE_C06B_405B_9F9F_2BA7D7713F8F_.wvu.FilterData" localSheetId="1" hidden="1">'Հ 16 Առաջնահերթություններ'!$A$5:$H$9</definedName>
    <definedName name="Z_5B601FFE_C06B_405B_9F9F_2BA7D7713F8F_.wvu.FilterData" localSheetId="2" hidden="1">'Հ 17 Այլընտրանքներ'!$A$5:$H$1328</definedName>
    <definedName name="Z_5B65A253_AB59_4B1D_A3A5_1ADBBD4A09BA_.wvu.FilterData" localSheetId="1" hidden="1">'Հ 16 Առաջնահերթություններ'!$A$5:$H$9</definedName>
    <definedName name="Z_5B65A253_AB59_4B1D_A3A5_1ADBBD4A09BA_.wvu.FilterData" localSheetId="2" hidden="1">'Հ 17 Այլընտրանքներ'!$A$5:$H$1328</definedName>
    <definedName name="Z_5B7898FD_FB45_4307_A372_E4C16EB1CC41_.wvu.FilterData" localSheetId="1" hidden="1">'Հ 16 Առաջնահերթություններ'!$A$5:$H$9</definedName>
    <definedName name="Z_5B7898FD_FB45_4307_A372_E4C16EB1CC41_.wvu.FilterData" localSheetId="2" hidden="1">'Հ 17 Այլընտրանքներ'!$A$6:$H$1328</definedName>
    <definedName name="Z_5BA1BBFE_E4A7_452E_A70C_7938E88F08BB_.wvu.FilterData" localSheetId="1" hidden="1">'Հ 16 Առաջնահերթություններ'!$A$5:$H$9</definedName>
    <definedName name="Z_5BA1BBFE_E4A7_452E_A70C_7938E88F08BB_.wvu.FilterData" localSheetId="2" hidden="1">'Հ 17 Այլընտրանքներ'!$A$5:$H$1328</definedName>
    <definedName name="Z_5BDA44EB_F12C_433E_9F60_3A8174F198F5_.wvu.FilterData" localSheetId="1" hidden="1">'Հ 16 Առաջնահերթություններ'!$A$5:$H$9</definedName>
    <definedName name="Z_5BDA44EB_F12C_433E_9F60_3A8174F198F5_.wvu.FilterData" localSheetId="2" hidden="1">'Հ 17 Այլընտրանքներ'!$A$5:$H$1328</definedName>
    <definedName name="Z_5C39AF81_E83A_46AB_B1CF_8C9F45785641_.wvu.Cols" localSheetId="1" hidden="1">'Հ 16 Առաջնահերթություններ'!#REF!,'Հ 16 Առաջնահերթություններ'!#REF!,'Հ 16 Առաջնահերթություններ'!#REF!,'Հ 16 Առաջնահերթություններ'!$D:$D</definedName>
    <definedName name="Z_5C39AF81_E83A_46AB_B1CF_8C9F45785641_.wvu.Cols" localSheetId="2" hidden="1">'Հ 17 Այլընտրանքներ'!#REF!,'Հ 17 Այլընտրանքներ'!#REF!,'Հ 17 Այլընտրանքներ'!#REF!,'Հ 17 Այլընտրանքներ'!$D:$D</definedName>
    <definedName name="Z_5C39AF81_E83A_46AB_B1CF_8C9F45785641_.wvu.FilterData" localSheetId="1" hidden="1">'Հ 16 Առաջնահերթություններ'!$A$5:$H$9</definedName>
    <definedName name="Z_5C39AF81_E83A_46AB_B1CF_8C9F45785641_.wvu.FilterData" localSheetId="2" hidden="1">'Հ 17 Այլընտրանքներ'!$A$6:$H$1328</definedName>
    <definedName name="Z_5C39AF81_E83A_46AB_B1CF_8C9F45785641_.wvu.PrintArea" localSheetId="1" hidden="1">'Հ 16 Առաջնահերթություններ'!$A$3:$H$9</definedName>
    <definedName name="Z_5C39AF81_E83A_46AB_B1CF_8C9F45785641_.wvu.PrintArea" localSheetId="2" hidden="1">'Հ 17 Այլընտրանքներ'!$A$3:$H$1328</definedName>
    <definedName name="Z_5C39AF81_E83A_46AB_B1CF_8C9F45785641_.wvu.PrintTitles" localSheetId="1" hidden="1">'Հ 16 Առաջնահերթություններ'!$3:$4</definedName>
    <definedName name="Z_5C39AF81_E83A_46AB_B1CF_8C9F45785641_.wvu.PrintTitles" localSheetId="2" hidden="1">'Հ 17 Այլընտրանքներ'!$3:$4</definedName>
    <definedName name="Z_5C39AF81_E83A_46AB_B1CF_8C9F45785641_.wvu.Rows" localSheetId="1" hidden="1">'Հ 16 Առաջնահերթություններ'!$27:$27</definedName>
    <definedName name="Z_5C39AF81_E83A_46AB_B1CF_8C9F45785641_.wvu.Rows" localSheetId="2" hidden="1">'Հ 17 Այլընտրանքներ'!$1347:$1347</definedName>
    <definedName name="Z_5C7A8485_DA2D_487D_844A_997B866D8569_.wvu.FilterData" localSheetId="1" hidden="1">'Հ 16 Առաջնահերթություններ'!$A$5:$H$9</definedName>
    <definedName name="Z_5C7A8485_DA2D_487D_844A_997B866D8569_.wvu.FilterData" localSheetId="2" hidden="1">'Հ 17 Այլընտրանքներ'!$A$5:$H$1328</definedName>
    <definedName name="Z_5C94F554_3EE6_4147_92B7_0C2290409F54_.wvu.Cols" localSheetId="1" hidden="1">'Հ 16 Առաջնահերթություններ'!#REF!</definedName>
    <definedName name="Z_5C94F554_3EE6_4147_92B7_0C2290409F54_.wvu.Cols" localSheetId="2" hidden="1">'Հ 17 Այլընտրանքներ'!#REF!</definedName>
    <definedName name="Z_5C94F554_3EE6_4147_92B7_0C2290409F54_.wvu.FilterData" localSheetId="1" hidden="1">'Հ 16 Առաջնահերթություններ'!$A$5:$H$9</definedName>
    <definedName name="Z_5C94F554_3EE6_4147_92B7_0C2290409F54_.wvu.FilterData" localSheetId="2" hidden="1">'Հ 17 Այլընտրանքներ'!$A$5:$H$1328</definedName>
    <definedName name="Z_5CA85A5F_043C_4DF6_A7AB_5D1F4A810C7B_.wvu.FilterData" localSheetId="1" hidden="1">'Հ 16 Առաջնահերթություններ'!$A$5:$H$9</definedName>
    <definedName name="Z_5CA85A5F_043C_4DF6_A7AB_5D1F4A810C7B_.wvu.FilterData" localSheetId="2" hidden="1">'Հ 17 Այլընտրանքներ'!$A$5:$H$1328</definedName>
    <definedName name="Z_5CD81021_3321_478B_AD33_68C53A5623B8_.wvu.FilterData" localSheetId="1" hidden="1">'Հ 16 Առաջնահերթություններ'!$A$5:$H$9</definedName>
    <definedName name="Z_5CD81021_3321_478B_AD33_68C53A5623B8_.wvu.FilterData" localSheetId="2" hidden="1">'Հ 17 Այլընտրանքներ'!$A$6:$H$1328</definedName>
    <definedName name="Z_5CE0ACA3_D333_458E_951C_B128CC205B90_.wvu.FilterData" localSheetId="1" hidden="1">'Հ 16 Առաջնահերթություններ'!$A$5:$H$9</definedName>
    <definedName name="Z_5CE0ACA3_D333_458E_951C_B128CC205B90_.wvu.FilterData" localSheetId="2" hidden="1">'Հ 17 Այլընտրանքներ'!$A$5:$H$1328</definedName>
    <definedName name="Z_5D083D7E_D4BB_4E2C_9817_36BB0C0882C2_.wvu.FilterData" localSheetId="1" hidden="1">'Հ 16 Առաջնահերթություններ'!$A$5:$H$9</definedName>
    <definedName name="Z_5D083D7E_D4BB_4E2C_9817_36BB0C0882C2_.wvu.FilterData" localSheetId="2" hidden="1">'Հ 17 Այլընտրանքներ'!$A$6:$H$1328</definedName>
    <definedName name="Z_5D47532C_8EEB_4DEB_875A_5E45C88AF471_.wvu.FilterData" localSheetId="1" hidden="1">'Հ 16 Առաջնահերթություններ'!$A$5:$H$9</definedName>
    <definedName name="Z_5D47532C_8EEB_4DEB_875A_5E45C88AF471_.wvu.FilterData" localSheetId="2" hidden="1">'Հ 17 Այլընտրանքներ'!$A$5:$H$1328</definedName>
    <definedName name="Z_5DA9858A_C00D_4A69_978F_AC8150AA31DE_.wvu.FilterData" localSheetId="1" hidden="1">'Հ 16 Առաջնահերթություններ'!$A$5:$H$9</definedName>
    <definedName name="Z_5DA9858A_C00D_4A69_978F_AC8150AA31DE_.wvu.FilterData" localSheetId="2" hidden="1">'Հ 17 Այլընտրանքներ'!$A$6:$H$1328</definedName>
    <definedName name="Z_5E00774D_AD59_4975_80B2_1D0BC9A66693_.wvu.FilterData" localSheetId="1" hidden="1">'Հ 16 Առաջնահերթություններ'!$A$5:$H$9</definedName>
    <definedName name="Z_5E00774D_AD59_4975_80B2_1D0BC9A66693_.wvu.FilterData" localSheetId="2" hidden="1">'Հ 17 Այլընտրանքներ'!$A$5:$H$1328</definedName>
    <definedName name="Z_5E09C036_9717_4461_A15D_8561DE4B44A1_.wvu.FilterData" localSheetId="1" hidden="1">'Հ 16 Առաջնահերթություններ'!$A$5:$H$9</definedName>
    <definedName name="Z_5E09C036_9717_4461_A15D_8561DE4B44A1_.wvu.FilterData" localSheetId="2" hidden="1">'Հ 17 Այլընտրանքներ'!$A$5:$H$1328</definedName>
    <definedName name="Z_5E0D1528_B4EE_4CDD_BC9D_2FDFC54F6B98_.wvu.FilterData" localSheetId="1" hidden="1">'Հ 16 Առաջնահերթություններ'!$A$5:$H$9</definedName>
    <definedName name="Z_5E0D1528_B4EE_4CDD_BC9D_2FDFC54F6B98_.wvu.FilterData" localSheetId="2" hidden="1">'Հ 17 Այլընտրանքներ'!$A$6:$H$1328</definedName>
    <definedName name="Z_5E2174E1_8EE5_4A9E_AA58_39BB10B2198B_.wvu.FilterData" localSheetId="1" hidden="1">'Հ 16 Առաջնահերթություններ'!$A$5:$H$9</definedName>
    <definedName name="Z_5E2174E1_8EE5_4A9E_AA58_39BB10B2198B_.wvu.FilterData" localSheetId="2" hidden="1">'Հ 17 Այլընտրանքներ'!$A$5:$H$1328</definedName>
    <definedName name="Z_5E3726FB_22B9_474C_89CC_9D299840057F_.wvu.FilterData" localSheetId="1" hidden="1">'Հ 16 Առաջնահերթություններ'!$A$5:$H$9</definedName>
    <definedName name="Z_5E3726FB_22B9_474C_89CC_9D299840057F_.wvu.FilterData" localSheetId="2" hidden="1">'Հ 17 Այլընտրանքներ'!$A$5:$H$1328</definedName>
    <definedName name="Z_5E3AF768_2D09_434B_8FB2_11BA44F6248F_.wvu.FilterData" localSheetId="1" hidden="1">'Հ 16 Առաջնահերթություններ'!$A$5:$H$9</definedName>
    <definedName name="Z_5E3AF768_2D09_434B_8FB2_11BA44F6248F_.wvu.FilterData" localSheetId="2" hidden="1">'Հ 17 Այլընտրանքներ'!$A$6:$H$1328</definedName>
    <definedName name="Z_5E4C2FAE_341D_4396_B029_FB70AED4A6D4_.wvu.FilterData" localSheetId="1" hidden="1">'Հ 16 Առաջնահերթություններ'!$A$5:$H$9</definedName>
    <definedName name="Z_5E4C2FAE_341D_4396_B029_FB70AED4A6D4_.wvu.FilterData" localSheetId="2" hidden="1">'Հ 17 Այլընտրանքներ'!$A$6:$H$1328</definedName>
    <definedName name="Z_5E686BC4_2AE0_4F2A_93B4_EE6B16B6E884_.wvu.FilterData" localSheetId="1" hidden="1">'Հ 16 Առաջնահերթություններ'!$A$5:$H$9</definedName>
    <definedName name="Z_5E686BC4_2AE0_4F2A_93B4_EE6B16B6E884_.wvu.FilterData" localSheetId="2" hidden="1">'Հ 17 Այլընտրանքներ'!$A$6:$H$1328</definedName>
    <definedName name="Z_5E687B0C_A1E2_479B_87F1_30C914995AC7_.wvu.FilterData" localSheetId="1" hidden="1">'Հ 16 Առաջնահերթություններ'!$A$5:$H$9</definedName>
    <definedName name="Z_5E687B0C_A1E2_479B_87F1_30C914995AC7_.wvu.FilterData" localSheetId="2" hidden="1">'Հ 17 Այլընտրանքներ'!$A$5:$H$1328</definedName>
    <definedName name="Z_5E818506_A30B_4AE0_87BB_43FE84400B6F_.wvu.FilterData" localSheetId="1" hidden="1">'Հ 16 Առաջնահերթություններ'!$A$5:$H$9</definedName>
    <definedName name="Z_5E818506_A30B_4AE0_87BB_43FE84400B6F_.wvu.FilterData" localSheetId="2" hidden="1">'Հ 17 Այլընտրանքներ'!$A$6:$H$1328</definedName>
    <definedName name="Z_5E845A41_2746_47B7_9C3C_32B58090BE23_.wvu.FilterData" localSheetId="1" hidden="1">'Հ 16 Առաջնահերթություններ'!$A$5:$H$9</definedName>
    <definedName name="Z_5E845A41_2746_47B7_9C3C_32B58090BE23_.wvu.FilterData" localSheetId="2" hidden="1">'Հ 17 Այլընտրանքներ'!$A$5:$H$1328</definedName>
    <definedName name="Z_5EB47619_519E_478A_AFD9_60E7A44ACADD_.wvu.FilterData" localSheetId="1" hidden="1">'Հ 16 Առաջնահերթություններ'!$A$5:$H$9</definedName>
    <definedName name="Z_5EB47619_519E_478A_AFD9_60E7A44ACADD_.wvu.FilterData" localSheetId="2" hidden="1">'Հ 17 Այլընտրանքներ'!$A$5:$H$1328</definedName>
    <definedName name="Z_5EBD94ED_D827_4360_AF41_1E868DE5F411_.wvu.FilterData" localSheetId="1" hidden="1">'Հ 16 Առաջնահերթություններ'!$A$5:$H$9</definedName>
    <definedName name="Z_5EBD94ED_D827_4360_AF41_1E868DE5F411_.wvu.FilterData" localSheetId="2" hidden="1">'Հ 17 Այլընտրանքներ'!$A$6:$H$1328</definedName>
    <definedName name="Z_5EE1C9A8_11FE_4156_BDEB_C193E251927C_.wvu.FilterData" localSheetId="1" hidden="1">'Հ 16 Առաջնահերթություններ'!$A$5:$H$9</definedName>
    <definedName name="Z_5EE1C9A8_11FE_4156_BDEB_C193E251927C_.wvu.FilterData" localSheetId="2" hidden="1">'Հ 17 Այլընտրանքներ'!$A$5:$H$1328</definedName>
    <definedName name="Z_5F15E4C1_9AAC_4082_A104_8E3DA8DCAB52_.wvu.FilterData" localSheetId="1" hidden="1">'Հ 16 Առաջնահերթություններ'!$A$5:$H$9</definedName>
    <definedName name="Z_5F15E4C1_9AAC_4082_A104_8E3DA8DCAB52_.wvu.FilterData" localSheetId="2" hidden="1">'Հ 17 Այլընտրանքներ'!$A$5:$H$1328</definedName>
    <definedName name="Z_5F22CDB1_F01C_4A0D_BD5B_39334F756B19_.wvu.FilterData" localSheetId="1" hidden="1">'Հ 16 Առաջնահերթություններ'!$A$5:$H$9</definedName>
    <definedName name="Z_5F22CDB1_F01C_4A0D_BD5B_39334F756B19_.wvu.FilterData" localSheetId="2" hidden="1">'Հ 17 Այլընտրանքներ'!$A$5:$H$1328</definedName>
    <definedName name="Z_5F4F5D0C_315A_4DBF_B354_FADAD4A9596E_.wvu.FilterData" localSheetId="1" hidden="1">'Հ 16 Առաջնահերթություններ'!$A$5:$H$9</definedName>
    <definedName name="Z_5F4F5D0C_315A_4DBF_B354_FADAD4A9596E_.wvu.FilterData" localSheetId="2" hidden="1">'Հ 17 Այլընտրանքներ'!$A$5:$H$1328</definedName>
    <definedName name="Z_5F4FF98F_5A65_40EF_8B77_FA4758855F01_.wvu.FilterData" localSheetId="1" hidden="1">'Հ 16 Առաջնահերթություններ'!$A$5:$H$9</definedName>
    <definedName name="Z_5F4FF98F_5A65_40EF_8B77_FA4758855F01_.wvu.FilterData" localSheetId="2" hidden="1">'Հ 17 Այլընտրանքներ'!$A$6:$H$1328</definedName>
    <definedName name="Z_5F6DC0C0_1E35_4F0E_A67A_DD18A97147C8_.wvu.FilterData" localSheetId="1" hidden="1">'Հ 16 Առաջնահերթություններ'!$A$5:$H$9</definedName>
    <definedName name="Z_5F6DC0C0_1E35_4F0E_A67A_DD18A97147C8_.wvu.FilterData" localSheetId="2" hidden="1">'Հ 17 Այլընտրանքներ'!$A$5:$H$1328</definedName>
    <definedName name="Z_5F9929D8_AEFC_4C64_99F3_078278A36D0C_.wvu.FilterData" localSheetId="1" hidden="1">'Հ 16 Առաջնահերթություններ'!$A$5:$H$9</definedName>
    <definedName name="Z_5F9929D8_AEFC_4C64_99F3_078278A36D0C_.wvu.FilterData" localSheetId="2" hidden="1">'Հ 17 Այլընտրանքներ'!$A$6:$H$1328</definedName>
    <definedName name="Z_5F99D3FF_D97C_4F15_92D3_06145CF003A4_.wvu.FilterData" localSheetId="1" hidden="1">'Հ 16 Առաջնահերթություններ'!$A$5:$H$9</definedName>
    <definedName name="Z_5F99D3FF_D97C_4F15_92D3_06145CF003A4_.wvu.FilterData" localSheetId="2" hidden="1">'Հ 17 Այլընտրանքներ'!$A$6:$H$1328</definedName>
    <definedName name="Z_5FCCD8C2_C810_47CA_885B_1F3EEC50A1B4_.wvu.FilterData" localSheetId="1" hidden="1">'Հ 16 Առաջնահերթություններ'!$A$5:$H$9</definedName>
    <definedName name="Z_5FCCD8C2_C810_47CA_885B_1F3EEC50A1B4_.wvu.FilterData" localSheetId="2" hidden="1">'Հ 17 Այլընտրանքներ'!$A$5:$H$1328</definedName>
    <definedName name="Z_5FD98CDD_15BE_4551_94F0_E0496DA968E3_.wvu.Cols" localSheetId="1" hidden="1">'Հ 16 Առաջնահերթություններ'!#REF!,'Հ 16 Առաջնահերթություններ'!#REF!,'Հ 16 Առաջնահերթություններ'!$D:$D,'Հ 16 Առաջնահերթություններ'!#REF!</definedName>
    <definedName name="Z_5FD98CDD_15BE_4551_94F0_E0496DA968E3_.wvu.Cols" localSheetId="2" hidden="1">'Հ 17 Այլընտրանքներ'!#REF!,'Հ 17 Այլընտրանքներ'!#REF!,'Հ 17 Այլընտրանքներ'!$D:$D,'Հ 17 Այլընտրանքներ'!#REF!</definedName>
    <definedName name="Z_5FD98CDD_15BE_4551_94F0_E0496DA968E3_.wvu.FilterData" localSheetId="1" hidden="1">'Հ 16 Առաջնահերթություններ'!#REF!</definedName>
    <definedName name="Z_5FD98CDD_15BE_4551_94F0_E0496DA968E3_.wvu.FilterData" localSheetId="2" hidden="1">'Հ 17 Այլընտրանքներ'!#REF!</definedName>
    <definedName name="Z_5FD98CDD_15BE_4551_94F0_E0496DA968E3_.wvu.PrintArea" localSheetId="1" hidden="1">'Հ 16 Առաջնահերթություններ'!$A$3:$H$9</definedName>
    <definedName name="Z_5FD98CDD_15BE_4551_94F0_E0496DA968E3_.wvu.PrintArea" localSheetId="2" hidden="1">'Հ 17 Այլընտրանքներ'!$A$3:$H$1328</definedName>
    <definedName name="Z_5FD98CDD_15BE_4551_94F0_E0496DA968E3_.wvu.PrintTitles" localSheetId="1" hidden="1">'Հ 16 Առաջնահերթություններ'!$3:$4</definedName>
    <definedName name="Z_5FD98CDD_15BE_4551_94F0_E0496DA968E3_.wvu.PrintTitles" localSheetId="2" hidden="1">'Հ 17 Այլընտրանքներ'!$3:$4</definedName>
    <definedName name="Z_5FD98CDD_15BE_4551_94F0_E0496DA968E3_.wvu.Rows" localSheetId="1" hidden="1">'Հ 16 Առաջնահերթություններ'!#REF!,'Հ 16 Առաջնահերթություններ'!$27:$27</definedName>
    <definedName name="Z_5FD98CDD_15BE_4551_94F0_E0496DA968E3_.wvu.Rows" localSheetId="2" hidden="1">'Հ 17 Այլընտրանքներ'!#REF!,'Հ 17 Այլընտրանքներ'!$1347:$1347</definedName>
    <definedName name="Z_5FF79C46_7EB8_4DDA_BDA8_420A1B8FA750_.wvu.FilterData" localSheetId="1" hidden="1">'Հ 16 Առաջնահերթություններ'!$A$5:$H$9</definedName>
    <definedName name="Z_5FF79C46_7EB8_4DDA_BDA8_420A1B8FA750_.wvu.FilterData" localSheetId="2" hidden="1">'Հ 17 Այլընտրանքներ'!$A$5:$H$1328</definedName>
    <definedName name="Z_6013734F_75F3_4D56_87BE_AB8BD23F6DEB_.wvu.FilterData" localSheetId="1" hidden="1">'Հ 16 Առաջնահերթություններ'!$A$5:$H$9</definedName>
    <definedName name="Z_6013734F_75F3_4D56_87BE_AB8BD23F6DEB_.wvu.FilterData" localSheetId="2" hidden="1">'Հ 17 Այլընտրանքներ'!$A$5:$H$1328</definedName>
    <definedName name="Z_60279782_9E8C_4BD6_B0FD_A28BEA76C564_.wvu.FilterData" localSheetId="1" hidden="1">'Հ 16 Առաջնահերթություններ'!$A$5:$H$9</definedName>
    <definedName name="Z_60279782_9E8C_4BD6_B0FD_A28BEA76C564_.wvu.FilterData" localSheetId="2" hidden="1">'Հ 17 Այլընտրանքներ'!$A$6:$H$1328</definedName>
    <definedName name="Z_6032600B_EC25_44D2_8190_4BACF4A4FFFA_.wvu.FilterData" localSheetId="1" hidden="1">'Հ 16 Առաջնահերթություններ'!$A$5:$H$9</definedName>
    <definedName name="Z_6032600B_EC25_44D2_8190_4BACF4A4FFFA_.wvu.FilterData" localSheetId="2" hidden="1">'Հ 17 Այլընտրանքներ'!$A$5:$H$1328</definedName>
    <definedName name="Z_6096DB16_6A45_4B6B_83C7_4B1937EFC659_.wvu.FilterData" localSheetId="1" hidden="1">'Հ 16 Առաջնահերթություններ'!$A$5:$H$9</definedName>
    <definedName name="Z_6096DB16_6A45_4B6B_83C7_4B1937EFC659_.wvu.FilterData" localSheetId="2" hidden="1">'Հ 17 Այլընտրանքներ'!$A$5:$H$1328</definedName>
    <definedName name="Z_610347F6_4CEC_4844_9702_0F341EF42151_.wvu.FilterData" localSheetId="1" hidden="1">'Հ 16 Առաջնահերթություններ'!$A$5:$H$9</definedName>
    <definedName name="Z_610347F6_4CEC_4844_9702_0F341EF42151_.wvu.FilterData" localSheetId="2" hidden="1">'Հ 17 Այլընտրանքներ'!$A$5:$H$1328</definedName>
    <definedName name="Z_613CB17A_B510_4E92_8B14_C8D057C685D9_.wvu.FilterData" localSheetId="1" hidden="1">'Հ 16 Առաջնահերթություններ'!$A$5:$H$9</definedName>
    <definedName name="Z_613CB17A_B510_4E92_8B14_C8D057C685D9_.wvu.FilterData" localSheetId="2" hidden="1">'Հ 17 Այլընտրանքներ'!$A$6:$H$1328</definedName>
    <definedName name="Z_61C1D904_F41C_422A_87C4_ED60D3927FB7_.wvu.FilterData" localSheetId="1" hidden="1">'Հ 16 Առաջնահերթություններ'!$A$5:$H$9</definedName>
    <definedName name="Z_61C1D904_F41C_422A_87C4_ED60D3927FB7_.wvu.FilterData" localSheetId="2" hidden="1">'Հ 17 Այլընտրանքներ'!$A$5:$H$1328</definedName>
    <definedName name="Z_622F0624_D312_4BA7_B5BC_D524416C5718_.wvu.FilterData" localSheetId="1" hidden="1">'Հ 16 Առաջնահերթություններ'!$A$5:$H$9</definedName>
    <definedName name="Z_622F0624_D312_4BA7_B5BC_D524416C5718_.wvu.FilterData" localSheetId="2" hidden="1">'Հ 17 Այլընտրանքներ'!$A$5:$H$1328</definedName>
    <definedName name="Z_62374681_E2AE_44A1_8E31_3F52958F8515_.wvu.FilterData" localSheetId="1" hidden="1">'Հ 16 Առաջնահերթություններ'!$A$5:$H$9</definedName>
    <definedName name="Z_62374681_E2AE_44A1_8E31_3F52958F8515_.wvu.FilterData" localSheetId="2" hidden="1">'Հ 17 Այլընտրանքներ'!$A$5:$H$1328</definedName>
    <definedName name="Z_626AF285_C0BC_4609_9935_6D9C3DE90AAD_.wvu.FilterData" localSheetId="1" hidden="1">'Հ 16 Առաջնահերթություններ'!$A$5:$H$9</definedName>
    <definedName name="Z_626AF285_C0BC_4609_9935_6D9C3DE90AAD_.wvu.FilterData" localSheetId="2" hidden="1">'Հ 17 Այլընտրանքներ'!$A$5:$H$1328</definedName>
    <definedName name="Z_62A9D0BA_1CF2_478C_A6A4_947D4F054187_.wvu.FilterData" localSheetId="1" hidden="1">'Հ 16 Առաջնահերթություններ'!$A$5:$H$9</definedName>
    <definedName name="Z_62A9D0BA_1CF2_478C_A6A4_947D4F054187_.wvu.FilterData" localSheetId="2" hidden="1">'Հ 17 Այլընտրանքներ'!$A$5:$H$1328</definedName>
    <definedName name="Z_6334EFB5_7680_4C89_8F3C_6B9E9FBA9FE0_.wvu.FilterData" localSheetId="1" hidden="1">'Հ 16 Առաջնահերթություններ'!$A$5:$H$9</definedName>
    <definedName name="Z_6334EFB5_7680_4C89_8F3C_6B9E9FBA9FE0_.wvu.FilterData" localSheetId="2" hidden="1">'Հ 17 Այլընտրանքներ'!$A$5:$H$1328</definedName>
    <definedName name="Z_634D349A_26A8_4103_9276_50F0BA2D9D37_.wvu.FilterData" localSheetId="1" hidden="1">'Հ 16 Առաջնահերթություններ'!$A$5:$H$9</definedName>
    <definedName name="Z_634D349A_26A8_4103_9276_50F0BA2D9D37_.wvu.FilterData" localSheetId="2" hidden="1">'Հ 17 Այլընտրանքներ'!$A$5:$H$1328</definedName>
    <definedName name="Z_6351C74A_E3F5_48DD_9927_36CD82FFAF79_.wvu.FilterData" localSheetId="1" hidden="1">'Հ 16 Առաջնահերթություններ'!$A$5:$H$9</definedName>
    <definedName name="Z_6351C74A_E3F5_48DD_9927_36CD82FFAF79_.wvu.FilterData" localSheetId="2" hidden="1">'Հ 17 Այլընտրանքներ'!$A$5:$H$1328</definedName>
    <definedName name="Z_63C4AE46_8754_48F5_9E5D_E0BE88773753_.wvu.FilterData" localSheetId="1" hidden="1">'Հ 16 Առաջնահերթություններ'!$A$5:$H$9</definedName>
    <definedName name="Z_63C4AE46_8754_48F5_9E5D_E0BE88773753_.wvu.FilterData" localSheetId="2" hidden="1">'Հ 17 Այլընտրանքներ'!$A$6:$H$1328</definedName>
    <definedName name="Z_63CD748A_F2C8_4AEF_93BA_A2F90BF0A349_.wvu.FilterData" localSheetId="1" hidden="1">'Հ 16 Առաջնահերթություններ'!$A$5:$H$9</definedName>
    <definedName name="Z_63CD748A_F2C8_4AEF_93BA_A2F90BF0A349_.wvu.FilterData" localSheetId="2" hidden="1">'Հ 17 Այլընտրանքներ'!$A$5:$H$1328</definedName>
    <definedName name="Z_63E10E60_79E5_45EE_9418_AB09DD423E2F_.wvu.FilterData" localSheetId="1" hidden="1">'Հ 16 Առաջնահերթություններ'!$A$5:$H$9</definedName>
    <definedName name="Z_63E10E60_79E5_45EE_9418_AB09DD423E2F_.wvu.FilterData" localSheetId="2" hidden="1">'Հ 17 Այլընտրանքներ'!$A$5:$H$1328</definedName>
    <definedName name="Z_643B419D_98DA_4442_867A_4452A72A478B_.wvu.FilterData" localSheetId="1" hidden="1">'Հ 16 Առաջնահերթություններ'!$A$5:$H$9</definedName>
    <definedName name="Z_643B419D_98DA_4442_867A_4452A72A478B_.wvu.FilterData" localSheetId="2" hidden="1">'Հ 17 Այլընտրանքներ'!$A$5:$H$1328</definedName>
    <definedName name="Z_643F5BA2_F50C_4570_977D_C2DD298716D6_.wvu.FilterData" localSheetId="1" hidden="1">'Հ 16 Առաջնահերթություններ'!$A$5:$H$9</definedName>
    <definedName name="Z_643F5BA2_F50C_4570_977D_C2DD298716D6_.wvu.FilterData" localSheetId="2" hidden="1">'Հ 17 Այլընտրանքներ'!$A$5:$H$1328</definedName>
    <definedName name="Z_64A79F12_7DAE_4CDC_8712_8B53B8A36985_.wvu.Cols" localSheetId="1" hidden="1">'Հ 16 Առաջնահերթություններ'!#REF!,'Հ 16 Առաջնահերթություններ'!#REF!,'Հ 16 Առաջնահերթություններ'!#REF!</definedName>
    <definedName name="Z_64A79F12_7DAE_4CDC_8712_8B53B8A36985_.wvu.Cols" localSheetId="2" hidden="1">'Հ 17 Այլընտրանքներ'!#REF!,'Հ 17 Այլընտրանքներ'!#REF!,'Հ 17 Այլընտրանքներ'!#REF!</definedName>
    <definedName name="Z_64A79F12_7DAE_4CDC_8712_8B53B8A36985_.wvu.FilterData" localSheetId="1" hidden="1">'Հ 16 Առաջնահերթություններ'!$A$5:$H$9</definedName>
    <definedName name="Z_64A79F12_7DAE_4CDC_8712_8B53B8A36985_.wvu.FilterData" localSheetId="2" hidden="1">'Հ 17 Այլընտրանքներ'!$A$6:$H$1328</definedName>
    <definedName name="Z_64A79F12_7DAE_4CDC_8712_8B53B8A36985_.wvu.PrintArea" localSheetId="1" hidden="1">'Հ 16 Առաջնահերթություններ'!$A$3:$H$9</definedName>
    <definedName name="Z_64A79F12_7DAE_4CDC_8712_8B53B8A36985_.wvu.PrintArea" localSheetId="2" hidden="1">'Հ 17 Այլընտրանքներ'!$A$3:$H$1328</definedName>
    <definedName name="Z_64A79F12_7DAE_4CDC_8712_8B53B8A36985_.wvu.PrintTitles" localSheetId="1" hidden="1">'Հ 16 Առաջնահերթություններ'!$3:$4</definedName>
    <definedName name="Z_64A79F12_7DAE_4CDC_8712_8B53B8A36985_.wvu.PrintTitles" localSheetId="2" hidden="1">'Հ 17 Այլընտրանքներ'!$3:$4</definedName>
    <definedName name="Z_64B7B584_1FF8_4C7C_9D4F_2A20278BE063_.wvu.FilterData" localSheetId="1" hidden="1">'Հ 16 Առաջնահերթություններ'!$A$5:$H$9</definedName>
    <definedName name="Z_64B7B584_1FF8_4C7C_9D4F_2A20278BE063_.wvu.FilterData" localSheetId="2" hidden="1">'Հ 17 Այլընտրանքներ'!$A$5:$H$1328</definedName>
    <definedName name="Z_64C10FD8_B7E9_45E4_878D_0EDB569F8927_.wvu.FilterData" localSheetId="1" hidden="1">'Հ 16 Առաջնահերթություններ'!$A$5:$H$9</definedName>
    <definedName name="Z_64C10FD8_B7E9_45E4_878D_0EDB569F8927_.wvu.FilterData" localSheetId="2" hidden="1">'Հ 17 Այլընտրանքներ'!$A$6:$H$1328</definedName>
    <definedName name="Z_64C9D833_E73A_4526_B7D1_3855D92A3274_.wvu.FilterData" localSheetId="1" hidden="1">'Հ 16 Առաջնահերթություններ'!$A$5:$H$9</definedName>
    <definedName name="Z_64C9D833_E73A_4526_B7D1_3855D92A3274_.wvu.FilterData" localSheetId="2" hidden="1">'Հ 17 Այլընտրանքներ'!$A$6:$H$1328</definedName>
    <definedName name="Z_651D3758_0DFC_4AD3_8A17_B1DF0D228631_.wvu.FilterData" localSheetId="1" hidden="1">'Հ 16 Առաջնահերթություններ'!$A$5:$H$9</definedName>
    <definedName name="Z_651D3758_0DFC_4AD3_8A17_B1DF0D228631_.wvu.FilterData" localSheetId="2" hidden="1">'Հ 17 Այլընտրանքներ'!$A$5:$H$1328</definedName>
    <definedName name="Z_653FF27D_9797_478C_B1E5_D13DAC159964_.wvu.FilterData" localSheetId="1" hidden="1">'Հ 16 Առաջնահերթություններ'!$A$5:$H$9</definedName>
    <definedName name="Z_653FF27D_9797_478C_B1E5_D13DAC159964_.wvu.FilterData" localSheetId="2" hidden="1">'Հ 17 Այլընտրանքներ'!$A$5:$H$1328</definedName>
    <definedName name="Z_65760521_CB42_4320_B69E_CD7315A2E8CC_.wvu.FilterData" localSheetId="1" hidden="1">'Հ 16 Առաջնահերթություններ'!$A$5:$H$9</definedName>
    <definedName name="Z_65760521_CB42_4320_B69E_CD7315A2E8CC_.wvu.FilterData" localSheetId="2" hidden="1">'Հ 17 Այլընտրանքներ'!$A$6:$H$1328</definedName>
    <definedName name="Z_6580F005_BFF1_4A73_9B4B_7C8D0B9A1032_.wvu.FilterData" localSheetId="1" hidden="1">'Հ 16 Առաջնահերթություններ'!$A$5:$H$9</definedName>
    <definedName name="Z_6580F005_BFF1_4A73_9B4B_7C8D0B9A1032_.wvu.FilterData" localSheetId="2" hidden="1">'Հ 17 Այլընտրանքներ'!$A$5:$H$1328</definedName>
    <definedName name="Z_6584628A_D34B_4B50_8F45_B8737923AD8D_.wvu.FilterData" localSheetId="1" hidden="1">'Հ 16 Առաջնահերթություններ'!$A$5:$H$9</definedName>
    <definedName name="Z_6584628A_D34B_4B50_8F45_B8737923AD8D_.wvu.FilterData" localSheetId="2" hidden="1">'Հ 17 Այլընտրանքներ'!$A$6:$H$1328</definedName>
    <definedName name="Z_65A34500_02DF_40B8_B26A_4BF0BD13E7AB_.wvu.FilterData" localSheetId="1" hidden="1">'Հ 16 Առաջնահերթություններ'!$A$5:$H$9</definedName>
    <definedName name="Z_65A34500_02DF_40B8_B26A_4BF0BD13E7AB_.wvu.FilterData" localSheetId="2" hidden="1">'Հ 17 Այլընտրանքներ'!$A$5:$H$1328</definedName>
    <definedName name="Z_65A691E9_F375_4BF8_BD15_5D068B29B10A_.wvu.FilterData" localSheetId="1" hidden="1">'Հ 16 Առաջնահերթություններ'!$A$5:$H$9</definedName>
    <definedName name="Z_65A691E9_F375_4BF8_BD15_5D068B29B10A_.wvu.FilterData" localSheetId="2" hidden="1">'Հ 17 Այլընտրանքներ'!$A$6:$H$1328</definedName>
    <definedName name="Z_661935A7_2756_4807_A715_05A0A44F0CE8_.wvu.FilterData" localSheetId="1" hidden="1">'Հ 16 Առաջնահերթություններ'!$A$5:$H$9</definedName>
    <definedName name="Z_661935A7_2756_4807_A715_05A0A44F0CE8_.wvu.FilterData" localSheetId="2" hidden="1">'Հ 17 Այլընտրանքներ'!$A$5:$H$1328</definedName>
    <definedName name="Z_6624249C_AC8D_462C_941B_2AE951FA1BC0_.wvu.FilterData" localSheetId="1" hidden="1">'Հ 16 Առաջնահերթություններ'!$A$5:$H$9</definedName>
    <definedName name="Z_6624249C_AC8D_462C_941B_2AE951FA1BC0_.wvu.FilterData" localSheetId="2" hidden="1">'Հ 17 Այլընտրանքներ'!$A$5:$H$1328</definedName>
    <definedName name="Z_66828EC0_2154_42EC_85FF_E559897F7DC3_.wvu.FilterData" localSheetId="1" hidden="1">'Հ 16 Առաջնահերթություններ'!$A$5:$H$9</definedName>
    <definedName name="Z_66828EC0_2154_42EC_85FF_E559897F7DC3_.wvu.FilterData" localSheetId="2" hidden="1">'Հ 17 Այլընտրանքներ'!$A$5:$H$1328</definedName>
    <definedName name="Z_66EC1B04_04C2_4EC2_A9BE_CE8EA87893A9_.wvu.FilterData" localSheetId="1" hidden="1">'Հ 16 Առաջնահերթություններ'!$A$5:$H$9</definedName>
    <definedName name="Z_66EC1B04_04C2_4EC2_A9BE_CE8EA87893A9_.wvu.FilterData" localSheetId="2" hidden="1">'Հ 17 Այլընտրանքներ'!$A$5:$H$1328</definedName>
    <definedName name="Z_6738FC8F_BE0D_427C_AEAE_1FA3BF3A4811_.wvu.FilterData" localSheetId="1" hidden="1">'Հ 16 Առաջնահերթություններ'!$A$5:$H$9</definedName>
    <definedName name="Z_6738FC8F_BE0D_427C_AEAE_1FA3BF3A4811_.wvu.FilterData" localSheetId="2" hidden="1">'Հ 17 Այլընտրանքներ'!$A$5:$H$1328</definedName>
    <definedName name="Z_673DF4C6_66E2_4DF9_87E0_CD95BEFB0B46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73DF4C6_66E2_4DF9_87E0_CD95BEFB0B46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73DF4C6_66E2_4DF9_87E0_CD95BEFB0B46_.wvu.FilterData" localSheetId="1" hidden="1">'Հ 16 Առաջնահերթություններ'!$A$5:$H$9</definedName>
    <definedName name="Z_673DF4C6_66E2_4DF9_87E0_CD95BEFB0B46_.wvu.FilterData" localSheetId="2" hidden="1">'Հ 17 Այլընտրանքներ'!$A$6:$H$1328</definedName>
    <definedName name="Z_673DF4C6_66E2_4DF9_87E0_CD95BEFB0B46_.wvu.PrintArea" localSheetId="1" hidden="1">'Հ 16 Առաջնահերթություններ'!$A$3:$H$9</definedName>
    <definedName name="Z_673DF4C6_66E2_4DF9_87E0_CD95BEFB0B46_.wvu.PrintArea" localSheetId="2" hidden="1">'Հ 17 Այլընտրանքներ'!$A$3:$H$1328</definedName>
    <definedName name="Z_673DF4C6_66E2_4DF9_87E0_CD95BEFB0B46_.wvu.PrintTitles" localSheetId="1" hidden="1">'Հ 16 Առաջնահերթություններ'!$3:$4</definedName>
    <definedName name="Z_673DF4C6_66E2_4DF9_87E0_CD95BEFB0B46_.wvu.PrintTitles" localSheetId="2" hidden="1">'Հ 17 Այլընտրանքներ'!$3:$4</definedName>
    <definedName name="Z_673DF4C6_66E2_4DF9_87E0_CD95BEFB0B46_.wvu.Rows" localSheetId="1" hidden="1">'Հ 16 Առաջնահերթություններ'!$10:$33,'Հ 16 Առաջնահերթություններ'!$36:$41</definedName>
    <definedName name="Z_673DF4C6_66E2_4DF9_87E0_CD95BEFB0B46_.wvu.Rows" localSheetId="2" hidden="1">'Հ 17 Այլընտրանքներ'!$1329:$1353,'Հ 17 Այլընտրանքներ'!$1356:$1361</definedName>
    <definedName name="Z_6740C653_16B2_4A56_891F_9B9605C19328_.wvu.FilterData" localSheetId="1" hidden="1">'Հ 16 Առաջնահերթություններ'!$A$5:$H$9</definedName>
    <definedName name="Z_6740C653_16B2_4A56_891F_9B9605C19328_.wvu.FilterData" localSheetId="2" hidden="1">'Հ 17 Այլընտրանքներ'!$A$5:$H$1328</definedName>
    <definedName name="Z_675265A9_BA0F_4C36_8173_EDAB3CEE735D_.wvu.FilterData" localSheetId="1" hidden="1">'Հ 16 Առաջնահերթություններ'!$A$5:$H$9</definedName>
    <definedName name="Z_675265A9_BA0F_4C36_8173_EDAB3CEE735D_.wvu.FilterData" localSheetId="2" hidden="1">'Հ 17 Այլընտրանքներ'!$A$5:$H$1328</definedName>
    <definedName name="Z_675F2BEA_D11C_4274_A9CA_8D5ABD4391E3_.wvu.FilterData" localSheetId="1" hidden="1">'Հ 16 Առաջնահերթություններ'!$A$5:$H$9</definedName>
    <definedName name="Z_675F2BEA_D11C_4274_A9CA_8D5ABD4391E3_.wvu.FilterData" localSheetId="2" hidden="1">'Հ 17 Այլընտրանքներ'!$A$6:$H$1328</definedName>
    <definedName name="Z_6760131E_8AE6_4A2C_BD28_BAFFC33BC88E_.wvu.FilterData" localSheetId="1" hidden="1">'Հ 16 Առաջնահերթություններ'!$A$5:$H$9</definedName>
    <definedName name="Z_6760131E_8AE6_4A2C_BD28_BAFFC33BC88E_.wvu.FilterData" localSheetId="2" hidden="1">'Հ 17 Այլընտրանքներ'!$A$5:$H$1328</definedName>
    <definedName name="Z_67887E64_9A93_46A3_B3FE_4D1A44884B43_.wvu.FilterData" localSheetId="1" hidden="1">'Հ 16 Առաջնահերթություններ'!$A$5:$H$9</definedName>
    <definedName name="Z_67887E64_9A93_46A3_B3FE_4D1A44884B43_.wvu.FilterData" localSheetId="2" hidden="1">'Հ 17 Այլընտրանքներ'!$A$5:$H$1328</definedName>
    <definedName name="Z_67B08DAC_6925_4712_BEE2_9147D85C147B_.wvu.FilterData" localSheetId="1" hidden="1">'Հ 16 Առաջնահերթություններ'!$A$5:$H$9</definedName>
    <definedName name="Z_67B08DAC_6925_4712_BEE2_9147D85C147B_.wvu.FilterData" localSheetId="2" hidden="1">'Հ 17 Այլընտրանքներ'!$A$5:$H$1328</definedName>
    <definedName name="Z_6840E1EB_5964_4ED1_9499_68C10E7EABB1_.wvu.FilterData" localSheetId="1" hidden="1">'Հ 16 Առաջնահերթություններ'!$A$5:$H$9</definedName>
    <definedName name="Z_6840E1EB_5964_4ED1_9499_68C10E7EABB1_.wvu.FilterData" localSheetId="2" hidden="1">'Հ 17 Այլընտրանքներ'!$A$6:$H$1328</definedName>
    <definedName name="Z_685F76CA_3332_4929_9B8E_62EE8E76C490_.wvu.FilterData" localSheetId="1" hidden="1">'Հ 16 Առաջնահերթություններ'!$A$5:$H$9</definedName>
    <definedName name="Z_685F76CA_3332_4929_9B8E_62EE8E76C490_.wvu.FilterData" localSheetId="2" hidden="1">'Հ 17 Այլընտրանքներ'!$A$6:$H$1328</definedName>
    <definedName name="Z_68667605_1569_4510_B563_4C64BCB738B6_.wvu.FilterData" localSheetId="1" hidden="1">'Հ 16 Առաջնահերթություններ'!$A$5:$H$9</definedName>
    <definedName name="Z_68667605_1569_4510_B563_4C64BCB738B6_.wvu.FilterData" localSheetId="2" hidden="1">'Հ 17 Այլընտրանքներ'!$A$5:$H$1328</definedName>
    <definedName name="Z_68669F44_60DF_48FB_8D9A_E2201454C55A_.wvu.FilterData" localSheetId="1" hidden="1">'Հ 16 Առաջնահերթություններ'!$A$5:$H$9</definedName>
    <definedName name="Z_68669F44_60DF_48FB_8D9A_E2201454C55A_.wvu.FilterData" localSheetId="2" hidden="1">'Հ 17 Այլընտրանքներ'!$A$5:$H$1328</definedName>
    <definedName name="Z_6888FD62_D2E7_439E_BB9F_2CE22EE6D758_.wvu.FilterData" localSheetId="1" hidden="1">'Հ 16 Առաջնահերթություններ'!$A$5:$H$9</definedName>
    <definedName name="Z_6888FD62_D2E7_439E_BB9F_2CE22EE6D758_.wvu.FilterData" localSheetId="2" hidden="1">'Հ 17 Այլընտրանքներ'!$A$6:$H$1328</definedName>
    <definedName name="Z_68C3AD08_DED7_4E0F_BC6B_85DC78A7717D_.wvu.FilterData" localSheetId="1" hidden="1">'Հ 16 Առաջնահերթություններ'!$A$5:$H$9</definedName>
    <definedName name="Z_68C3AD08_DED7_4E0F_BC6B_85DC78A7717D_.wvu.FilterData" localSheetId="2" hidden="1">'Հ 17 Այլընտրանքներ'!$A$5:$H$1328</definedName>
    <definedName name="Z_68F73C53_A8A2_41DD_9C53_972994151054_.wvu.FilterData" localSheetId="1" hidden="1">'Հ 16 Առաջնահերթություններ'!$A$5:$H$9</definedName>
    <definedName name="Z_68F73C53_A8A2_41DD_9C53_972994151054_.wvu.FilterData" localSheetId="2" hidden="1">'Հ 17 Այլընտրանքներ'!$A$6:$H$1328</definedName>
    <definedName name="Z_691F2193_3AE5_4415_9848_5B027333C156_.wvu.FilterData" localSheetId="1" hidden="1">'Հ 16 Առաջնահերթություններ'!$A$5:$H$9</definedName>
    <definedName name="Z_691F2193_3AE5_4415_9848_5B027333C156_.wvu.FilterData" localSheetId="2" hidden="1">'Հ 17 Այլընտրանքներ'!$A$5:$H$1328</definedName>
    <definedName name="Z_6927C798_6982_4EE3_BD11_0B0A00F8D079_.wvu.FilterData" localSheetId="1" hidden="1">'Հ 16 Առաջնահերթություններ'!$A$5:$H$9</definedName>
    <definedName name="Z_6927C798_6982_4EE3_BD11_0B0A00F8D079_.wvu.FilterData" localSheetId="2" hidden="1">'Հ 17 Այլընտրանքներ'!$A$5:$H$1328</definedName>
    <definedName name="Z_695051B1_1B40_4494_A600_095CA48F1EEC_.wvu.FilterData" localSheetId="1" hidden="1">'Հ 16 Առաջնահերթություններ'!$A$5:$H$9</definedName>
    <definedName name="Z_695051B1_1B40_4494_A600_095CA48F1EEC_.wvu.FilterData" localSheetId="2" hidden="1">'Հ 17 Այլընտրանքներ'!$A$5:$H$1328</definedName>
    <definedName name="Z_696B4C83_CFA1_4132_B290_B34AB419F685_.wvu.FilterData" localSheetId="1" hidden="1">'Հ 16 Առաջնահերթություններ'!$A$5:$H$9</definedName>
    <definedName name="Z_696B4C83_CFA1_4132_B290_B34AB419F685_.wvu.FilterData" localSheetId="2" hidden="1">'Հ 17 Այլընտրանքներ'!$A$5:$H$1328</definedName>
    <definedName name="Z_6979A521_EDB3_4B49_AA87_88F2190EE0FE_.wvu.FilterData" localSheetId="1" hidden="1">'Հ 16 Առաջնահերթություններ'!$A$5:$H$9</definedName>
    <definedName name="Z_6979A521_EDB3_4B49_AA87_88F2190EE0FE_.wvu.FilterData" localSheetId="2" hidden="1">'Հ 17 Այլընտրանքներ'!$A$6:$H$1328</definedName>
    <definedName name="Z_698A3632_4A99_4731_A2C4_784F4DCF910E_.wvu.FilterData" localSheetId="1" hidden="1">'Հ 16 Առաջնահերթություններ'!$A$5:$H$9</definedName>
    <definedName name="Z_698A3632_4A99_4731_A2C4_784F4DCF910E_.wvu.FilterData" localSheetId="2" hidden="1">'Հ 17 Այլընտրանքներ'!$A$6:$H$1328</definedName>
    <definedName name="Z_698F8954_8752_4D92_AA06_0ED483032F50_.wvu.FilterData" localSheetId="1" hidden="1">'Հ 16 Առաջնահերթություններ'!$A$5:$H$9</definedName>
    <definedName name="Z_698F8954_8752_4D92_AA06_0ED483032F50_.wvu.FilterData" localSheetId="2" hidden="1">'Հ 17 Այլընտրանքներ'!$A$5:$H$1328</definedName>
    <definedName name="Z_69925DD8_BAB5_48B2_9C91_9301B4FF670D_.wvu.FilterData" localSheetId="1" hidden="1">'Հ 16 Առաջնահերթություններ'!$A$5:$H$9</definedName>
    <definedName name="Z_69925DD8_BAB5_48B2_9C91_9301B4FF670D_.wvu.FilterData" localSheetId="2" hidden="1">'Հ 17 Այլընտրանքներ'!$A$6:$H$1328</definedName>
    <definedName name="Z_6992CF40_8F2C_49B6_AC7F_DC7311D00027_.wvu.FilterData" localSheetId="1" hidden="1">'Հ 16 Առաջնահերթություններ'!$A$5:$H$9</definedName>
    <definedName name="Z_6992CF40_8F2C_49B6_AC7F_DC7311D00027_.wvu.FilterData" localSheetId="2" hidden="1">'Հ 17 Այլընտրանքներ'!$A$5:$H$1328</definedName>
    <definedName name="Z_69A564FF_8EA4_4009_844F_9ED790034746_.wvu.FilterData" localSheetId="1" hidden="1">'Հ 16 Առաջնահերթություններ'!$A$5:$H$9</definedName>
    <definedName name="Z_69A564FF_8EA4_4009_844F_9ED790034746_.wvu.FilterData" localSheetId="2" hidden="1">'Հ 17 Այլընտրանքներ'!$A$6:$H$1328</definedName>
    <definedName name="Z_69A634CF_7E42_4449_B946_F291321BC626_.wvu.FilterData" localSheetId="1" hidden="1">'Հ 16 Առաջնահերթություններ'!$A$5:$H$9</definedName>
    <definedName name="Z_69A634CF_7E42_4449_B946_F291321BC626_.wvu.FilterData" localSheetId="2" hidden="1">'Հ 17 Այլընտրանքներ'!$A$5:$H$1328</definedName>
    <definedName name="Z_69AD9895_AC42_4787_83AF_EDE979E4E8BE_.wvu.FilterData" localSheetId="1" hidden="1">'Հ 16 Առաջնահերթություններ'!$A$5:$H$9</definedName>
    <definedName name="Z_69AD9895_AC42_4787_83AF_EDE979E4E8BE_.wvu.FilterData" localSheetId="2" hidden="1">'Հ 17 Այլընտրանքներ'!$A$6:$H$1328</definedName>
    <definedName name="Z_69BED1FA_F290_427D_B6EF_02A19494BED0_.wvu.FilterData" localSheetId="1" hidden="1">'Հ 16 Առաջնահերթություններ'!$A$5:$H$9</definedName>
    <definedName name="Z_69BED1FA_F290_427D_B6EF_02A19494BED0_.wvu.FilterData" localSheetId="2" hidden="1">'Հ 17 Այլընտրանքներ'!$A$5:$H$1328</definedName>
    <definedName name="Z_69CADD0C_3D51_4E78_B411_752463E74309_.wvu.FilterData" localSheetId="1" hidden="1">'Հ 16 Առաջնահերթություններ'!$A$5:$L$9</definedName>
    <definedName name="Z_69CADD0C_3D51_4E78_B411_752463E74309_.wvu.FilterData" localSheetId="2" hidden="1">'Հ 17 Այլընտրանքներ'!$A$6:$J$1328</definedName>
    <definedName name="Z_6A3715DE_892F_48AD_8482_1B92379406E4_.wvu.FilterData" localSheetId="1" hidden="1">'Հ 16 Առաջնահերթություններ'!$A$5:$H$9</definedName>
    <definedName name="Z_6A3715DE_892F_48AD_8482_1B92379406E4_.wvu.FilterData" localSheetId="2" hidden="1">'Հ 17 Այլընտրանքներ'!$A$5:$H$1328</definedName>
    <definedName name="Z_6AABF513_CC9F_4646_BEED_8820675512A8_.wvu.Cols" localSheetId="1" hidden="1">'Հ 16 Առաջնահերթություններ'!#REF!,'Հ 16 Առաջնահերթություններ'!#REF!,'Հ 16 Առաջնահերթություններ'!$D:$D</definedName>
    <definedName name="Z_6AABF513_CC9F_4646_BEED_8820675512A8_.wvu.Cols" localSheetId="2" hidden="1">'Հ 17 Այլընտրանքներ'!#REF!,'Հ 17 Այլընտրանքներ'!#REF!,'Հ 17 Այլընտրանքներ'!$D:$D</definedName>
    <definedName name="Z_6AABF513_CC9F_4646_BEED_8820675512A8_.wvu.FilterData" localSheetId="1" hidden="1">'Հ 16 Առաջնահերթություններ'!$A$5:$H$9</definedName>
    <definedName name="Z_6AABF513_CC9F_4646_BEED_8820675512A8_.wvu.FilterData" localSheetId="2" hidden="1">'Հ 17 Այլընտրանքներ'!$A$6:$H$1328</definedName>
    <definedName name="Z_6AABF513_CC9F_4646_BEED_8820675512A8_.wvu.PrintArea" localSheetId="1" hidden="1">'Հ 16 Առաջնահերթություններ'!$A$3:$H$9</definedName>
    <definedName name="Z_6AABF513_CC9F_4646_BEED_8820675512A8_.wvu.PrintArea" localSheetId="2" hidden="1">'Հ 17 Այլընտրանքներ'!$A$3:$H$1328</definedName>
    <definedName name="Z_6AABF513_CC9F_4646_BEED_8820675512A8_.wvu.PrintTitles" localSheetId="1" hidden="1">'Հ 16 Առաջնահերթություններ'!$3:$4</definedName>
    <definedName name="Z_6AABF513_CC9F_4646_BEED_8820675512A8_.wvu.PrintTitles" localSheetId="2" hidden="1">'Հ 17 Այլընտրանքներ'!$3:$4</definedName>
    <definedName name="Z_6AABF513_CC9F_4646_BEED_8820675512A8_.wvu.Rows" localSheetId="1" hidden="1">'Հ 16 Առաջնահերթություններ'!$10:$33,'Հ 16 Առաջնահերթություններ'!$36:$41</definedName>
    <definedName name="Z_6AABF513_CC9F_4646_BEED_8820675512A8_.wvu.Rows" localSheetId="2" hidden="1">'Հ 17 Այլընտրանքներ'!$1329:$1353,'Հ 17 Այլընտրանքներ'!$1356:$1361</definedName>
    <definedName name="Z_6ADF3D05_D3B7_42EF_A2D1_B886E8C9E7C8_.wvu.FilterData" localSheetId="1" hidden="1">'Հ 16 Առաջնահերթություններ'!$A$5:$H$9</definedName>
    <definedName name="Z_6ADF3D05_D3B7_42EF_A2D1_B886E8C9E7C8_.wvu.FilterData" localSheetId="2" hidden="1">'Հ 17 Այլընտրանքներ'!$A$6:$H$1328</definedName>
    <definedName name="Z_6B0B163E_2880_4F68_B847_7F6F287B6CD7_.wvu.FilterData" localSheetId="1" hidden="1">'Հ 16 Առաջնահերթություններ'!$A$5:$H$9</definedName>
    <definedName name="Z_6B0B163E_2880_4F68_B847_7F6F287B6CD7_.wvu.FilterData" localSheetId="2" hidden="1">'Հ 17 Այլընտրանքներ'!$A$5:$H$1328</definedName>
    <definedName name="Z_6B3DE356_FEA2_4D5B_AFF4_F76D1145E5F7_.wvu.FilterData" localSheetId="1" hidden="1">'Հ 16 Առաջնահերթություններ'!$A$5:$H$9</definedName>
    <definedName name="Z_6B3DE356_FEA2_4D5B_AFF4_F76D1145E5F7_.wvu.FilterData" localSheetId="2" hidden="1">'Հ 17 Այլընտրանքներ'!$A$5:$H$1328</definedName>
    <definedName name="Z_6B48C520_C81E_44A5_ADF8_AE0C9F7EEDE1_.wvu.FilterData" localSheetId="1" hidden="1">'Հ 16 Առաջնահերթություններ'!$A$5:$H$9</definedName>
    <definedName name="Z_6B48C520_C81E_44A5_ADF8_AE0C9F7EEDE1_.wvu.FilterData" localSheetId="2" hidden="1">'Հ 17 Այլընտրանքներ'!$A$5:$H$1328</definedName>
    <definedName name="Z_6B4E376A_96CD_48AD_B068_9C0E5C6171CC_.wvu.FilterData" localSheetId="1" hidden="1">'Հ 16 Առաջնահերթություններ'!$A$5:$H$9</definedName>
    <definedName name="Z_6B4E376A_96CD_48AD_B068_9C0E5C6171CC_.wvu.FilterData" localSheetId="2" hidden="1">'Հ 17 Այլընտրանքներ'!$A$6:$H$1328</definedName>
    <definedName name="Z_6B977A9D_385A_4C78_9BB1_79A1E155266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977A9D_385A_4C78_9BB1_79A1E1552660_.wvu.Cols" localSheetId="2" hidden="1">'Հ 17 Այլընտրանքներ'!#REF!,'Հ 17 Այլընտրանքներ'!#REF!,'Հ 17 Այլընտրանքներ'!#REF!,'Հ 17 Այլընտրանքներ'!#REF!,'Հ 17 Այլընտրանքներ'!#REF!,'Հ 17 Այլընտրանքներ'!#REF!</definedName>
    <definedName name="Z_6B977A9D_385A_4C78_9BB1_79A1E1552660_.wvu.FilterData" localSheetId="1" hidden="1">'Հ 16 Առաջնահերթություններ'!$A$5:$H$9</definedName>
    <definedName name="Z_6B977A9D_385A_4C78_9BB1_79A1E1552660_.wvu.FilterData" localSheetId="2" hidden="1">'Հ 17 Այլընտրանքներ'!$A$6:$H$1328</definedName>
    <definedName name="Z_6B977A9D_385A_4C78_9BB1_79A1E1552660_.wvu.PrintArea" localSheetId="1" hidden="1">'Հ 16 Առաջնահերթություններ'!$A$3:$H$9</definedName>
    <definedName name="Z_6B977A9D_385A_4C78_9BB1_79A1E1552660_.wvu.PrintArea" localSheetId="2" hidden="1">'Հ 17 Այլընտրանքներ'!$A$3:$H$1328</definedName>
    <definedName name="Z_6B977A9D_385A_4C78_9BB1_79A1E1552660_.wvu.PrintTitles" localSheetId="1" hidden="1">'Հ 16 Առաջնահերթություններ'!$3:$4</definedName>
    <definedName name="Z_6B977A9D_385A_4C78_9BB1_79A1E1552660_.wvu.PrintTitles" localSheetId="2" hidden="1">'Հ 17 Այլընտրանքներ'!$3:$4</definedName>
    <definedName name="Z_6B977A9D_385A_4C78_9BB1_79A1E1552660_.wvu.Rows" localSheetId="1" hidden="1">'Հ 16 Առաջնահերթություններ'!$27:$27</definedName>
    <definedName name="Z_6B977A9D_385A_4C78_9BB1_79A1E1552660_.wvu.Rows" localSheetId="2" hidden="1">'Հ 17 Այլընտրանքներ'!$1347:$1347</definedName>
    <definedName name="Z_6BAC90D8_BEA7_4A79_B907_23E82AFD320D_.wvu.FilterData" localSheetId="1" hidden="1">'Հ 16 Առաջնահերթություններ'!$A$5:$H$9</definedName>
    <definedName name="Z_6BAC90D8_BEA7_4A79_B907_23E82AFD320D_.wvu.FilterData" localSheetId="2" hidden="1">'Հ 17 Այլընտրանքներ'!$A$5:$H$1328</definedName>
    <definedName name="Z_6BB4C464_80D1_483D_9F7A_F5A6DE614BB6_.wvu.FilterData" localSheetId="1" hidden="1">'Հ 16 Առաջնահերթություններ'!$A$5:$H$9</definedName>
    <definedName name="Z_6BB4C464_80D1_483D_9F7A_F5A6DE614BB6_.wvu.FilterData" localSheetId="2" hidden="1">'Հ 17 Այլընտրանքներ'!$A$5:$H$1328</definedName>
    <definedName name="Z_6BCE8F40_5D1D_4CBB_B37B_81A876AA450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CE8F40_5D1D_4CBB_B37B_81A876AA4500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BCE8F40_5D1D_4CBB_B37B_81A876AA4500_.wvu.FilterData" localSheetId="1" hidden="1">'Հ 16 Առաջնահերթություններ'!$A$5:$H$9</definedName>
    <definedName name="Z_6BCE8F40_5D1D_4CBB_B37B_81A876AA4500_.wvu.FilterData" localSheetId="2" hidden="1">'Հ 17 Այլընտրանքներ'!$A$6:$H$1328</definedName>
    <definedName name="Z_6BCE8F40_5D1D_4CBB_B37B_81A876AA4500_.wvu.PrintArea" localSheetId="1" hidden="1">'Հ 16 Առաջնահերթություններ'!$A$3:$H$9</definedName>
    <definedName name="Z_6BCE8F40_5D1D_4CBB_B37B_81A876AA4500_.wvu.PrintArea" localSheetId="2" hidden="1">'Հ 17 Այլընտրանքներ'!$A$3:$H$1328</definedName>
    <definedName name="Z_6BCE8F40_5D1D_4CBB_B37B_81A876AA4500_.wvu.PrintTitles" localSheetId="1" hidden="1">'Հ 16 Առաջնահերթություններ'!$3:$4</definedName>
    <definedName name="Z_6BCE8F40_5D1D_4CBB_B37B_81A876AA4500_.wvu.PrintTitles" localSheetId="2" hidden="1">'Հ 17 Այլընտրանքներ'!$3:$4</definedName>
    <definedName name="Z_6BCE8F40_5D1D_4CBB_B37B_81A876AA4500_.wvu.Rows" localSheetId="1" hidden="1">'Հ 16 Առաջնահերթություններ'!$10:$33,'Հ 16 Առաջնահերթություններ'!$36:$41</definedName>
    <definedName name="Z_6BCE8F40_5D1D_4CBB_B37B_81A876AA4500_.wvu.Rows" localSheetId="2" hidden="1">'Հ 17 Այլընտրանքներ'!$1329:$1353,'Հ 17 Այլընտրանքներ'!$1356:$1361</definedName>
    <definedName name="Z_6BDEAA78_1DF6_4F68_BEED_41F6BBC39EA4_.wvu.FilterData" localSheetId="1" hidden="1">'Հ 16 Առաջնահերթություններ'!$A$5:$H$9</definedName>
    <definedName name="Z_6BDEAA78_1DF6_4F68_BEED_41F6BBC39EA4_.wvu.FilterData" localSheetId="2" hidden="1">'Հ 17 Այլընտրանքներ'!$A$5:$H$1328</definedName>
    <definedName name="Z_6C092F1A_CE59_4C3D_98A0_3892B0313B67_.wvu.FilterData" localSheetId="1" hidden="1">'Հ 16 Առաջնահերթություններ'!$A$5:$H$9</definedName>
    <definedName name="Z_6C092F1A_CE59_4C3D_98A0_3892B0313B67_.wvu.FilterData" localSheetId="2" hidden="1">'Հ 17 Այլընտրանքներ'!$A$5:$H$1328</definedName>
    <definedName name="Z_6C7C28C3_9B3E_4240_A279_B8C81DD6A54F_.wvu.FilterData" localSheetId="1" hidden="1">'Հ 16 Առաջնահերթություններ'!$A$5:$H$9</definedName>
    <definedName name="Z_6C7C28C3_9B3E_4240_A279_B8C81DD6A54F_.wvu.FilterData" localSheetId="2" hidden="1">'Հ 17 Այլընտրանքներ'!$A$5:$H$1328</definedName>
    <definedName name="Z_6C93BACA_C5EA_4CC4_B283_6504DBD8007D_.wvu.FilterData" localSheetId="1" hidden="1">'Հ 16 Առաջնահերթություններ'!$A$5:$H$9</definedName>
    <definedName name="Z_6C93BACA_C5EA_4CC4_B283_6504DBD8007D_.wvu.FilterData" localSheetId="2" hidden="1">'Հ 17 Այլընտրանքներ'!$A$6:$H$1328</definedName>
    <definedName name="Z_6C94B17E_A6B1_4530_B9E3_1516A6700C45_.wvu.FilterData" localSheetId="1" hidden="1">'Հ 16 Առաջնահերթություններ'!$A$5:$H$9</definedName>
    <definedName name="Z_6C94B17E_A6B1_4530_B9E3_1516A6700C45_.wvu.FilterData" localSheetId="2" hidden="1">'Հ 17 Այլընտրանքներ'!$A$5:$H$1328</definedName>
    <definedName name="Z_6C9BF929_6BB4_4DC0_AC78_7D80D673E08A_.wvu.FilterData" localSheetId="1" hidden="1">'Հ 16 Առաջնահերթություններ'!$A$5:$H$9</definedName>
    <definedName name="Z_6C9BF929_6BB4_4DC0_AC78_7D80D673E08A_.wvu.FilterData" localSheetId="2" hidden="1">'Հ 17 Այլընտրանքներ'!$A$5:$H$1328</definedName>
    <definedName name="Z_6CA6E82A_BE95_4FE7_A62F_3B0483CDE7EC_.wvu.FilterData" localSheetId="1" hidden="1">'Հ 16 Առաջնահերթություններ'!$A$5:$H$9</definedName>
    <definedName name="Z_6CA6E82A_BE95_4FE7_A62F_3B0483CDE7EC_.wvu.FilterData" localSheetId="2" hidden="1">'Հ 17 Այլընտրանքներ'!$A$6:$H$1328</definedName>
    <definedName name="Z_6CBE8A6E_B80E_426D_A256_CABBB80A7679_.wvu.FilterData" localSheetId="1" hidden="1">'Հ 16 Առաջնահերթություններ'!$A$5:$H$9</definedName>
    <definedName name="Z_6CBE8A6E_B80E_426D_A256_CABBB80A7679_.wvu.FilterData" localSheetId="2" hidden="1">'Հ 17 Այլընտրանքներ'!$A$5:$H$1328</definedName>
    <definedName name="Z_6CD0BCBD_D98F_4055_B4FB_C10BACD1051A_.wvu.FilterData" localSheetId="1" hidden="1">'Հ 16 Առաջնահերթություններ'!$A$5:$H$9</definedName>
    <definedName name="Z_6CD0BCBD_D98F_4055_B4FB_C10BACD1051A_.wvu.FilterData" localSheetId="2" hidden="1">'Հ 17 Այլընտրանքներ'!$A$5:$H$1328</definedName>
    <definedName name="Z_6CD7636E_6074_49BC_BA21_EF0962A16F38_.wvu.FilterData" localSheetId="1" hidden="1">'Հ 16 Առաջնահերթություններ'!$A$5:$H$9</definedName>
    <definedName name="Z_6CD7636E_6074_49BC_BA21_EF0962A16F38_.wvu.FilterData" localSheetId="2" hidden="1">'Հ 17 Այլընտրանքներ'!$A$5:$H$1328</definedName>
    <definedName name="Z_6CE44424_6AD4_48D9_A7FA_39E510B5B7CF_.wvu.FilterData" localSheetId="1" hidden="1">'Հ 16 Առաջնահերթություններ'!$A$5:$H$9</definedName>
    <definedName name="Z_6CE44424_6AD4_48D9_A7FA_39E510B5B7CF_.wvu.FilterData" localSheetId="2" hidden="1">'Հ 17 Այլընտրանքներ'!$A$6:$H$1328</definedName>
    <definedName name="Z_6D700CEF_0761_451C_9D95_F9BCAA84FCE6_.wvu.FilterData" localSheetId="1" hidden="1">'Հ 16 Առաջնահերթություններ'!$A$5:$H$9</definedName>
    <definedName name="Z_6D700CEF_0761_451C_9D95_F9BCAA84FCE6_.wvu.FilterData" localSheetId="2" hidden="1">'Հ 17 Այլընտրանքներ'!$A$5:$H$1328</definedName>
    <definedName name="Z_6D76C395_E6BE_446F_863F_EF96FED8BD8E_.wvu.FilterData" localSheetId="1" hidden="1">'Հ 16 Առաջնահերթություններ'!$A$5:$H$9</definedName>
    <definedName name="Z_6D76C395_E6BE_446F_863F_EF96FED8BD8E_.wvu.FilterData" localSheetId="2" hidden="1">'Հ 17 Այլընտրանքներ'!$A$6:$H$1328</definedName>
    <definedName name="Z_6D81E710_FE97_485D_9771_BCB7107F9A4D_.wvu.FilterData" localSheetId="1" hidden="1">'Հ 16 Առաջնահերթություններ'!$A$5:$H$9</definedName>
    <definedName name="Z_6D81E710_FE97_485D_9771_BCB7107F9A4D_.wvu.FilterData" localSheetId="2" hidden="1">'Հ 17 Այլընտրանքներ'!$A$6:$H$1328</definedName>
    <definedName name="Z_6D88FAB1_D77E_48CB_9AF0_D82DAE53E61F_.wvu.FilterData" localSheetId="1" hidden="1">'Հ 16 Առաջնահերթություններ'!$A$5:$H$9</definedName>
    <definedName name="Z_6D88FAB1_D77E_48CB_9AF0_D82DAE53E61F_.wvu.FilterData" localSheetId="2" hidden="1">'Հ 17 Այլընտրանքներ'!$A$6:$H$1328</definedName>
    <definedName name="Z_6E2023CF_031F_4DA9_82DA_246673A6CBDA_.wvu.FilterData" localSheetId="1" hidden="1">'Հ 16 Առաջնահերթություններ'!$A$5:$H$9</definedName>
    <definedName name="Z_6E2023CF_031F_4DA9_82DA_246673A6CBDA_.wvu.FilterData" localSheetId="2" hidden="1">'Հ 17 Այլընտրանքներ'!$A$6:$H$1328</definedName>
    <definedName name="Z_6E5EF2E7_89FF_4D4E_A0AB_FF466DE84444_.wvu.FilterData" localSheetId="1" hidden="1">'Հ 16 Առաջնահերթություններ'!$A$5:$H$9</definedName>
    <definedName name="Z_6E5EF2E7_89FF_4D4E_A0AB_FF466DE84444_.wvu.FilterData" localSheetId="2" hidden="1">'Հ 17 Այլընտրանքներ'!$A$6:$H$1328</definedName>
    <definedName name="Z_6E90C5BA_F9CC_4BAA_893F_AEAEA361F9F6_.wvu.FilterData" localSheetId="1" hidden="1">'Հ 16 Առաջնահերթություններ'!$A$5:$H$9</definedName>
    <definedName name="Z_6E90C5BA_F9CC_4BAA_893F_AEAEA361F9F6_.wvu.FilterData" localSheetId="2" hidden="1">'Հ 17 Այլընտրանքներ'!$A$6:$H$1328</definedName>
    <definedName name="Z_6E9D0830_8C6A_4C53_BD3E_C1AF8A69EEA1_.wvu.FilterData" localSheetId="1" hidden="1">'Հ 16 Առաջնահերթություններ'!$A$5:$H$9</definedName>
    <definedName name="Z_6E9D0830_8C6A_4C53_BD3E_C1AF8A69EEA1_.wvu.FilterData" localSheetId="2" hidden="1">'Հ 17 Այլընտրանքներ'!$A$5:$H$1328</definedName>
    <definedName name="Z_6EBB6257_4A62_401A_B5F9_3CFA62A5E67C_.wvu.FilterData" localSheetId="1" hidden="1">'Հ 16 Առաջնահերթություններ'!$A$5:$H$9</definedName>
    <definedName name="Z_6EBB6257_4A62_401A_B5F9_3CFA62A5E67C_.wvu.FilterData" localSheetId="2" hidden="1">'Հ 17 Այլընտրանքներ'!$A$5:$H$1328</definedName>
    <definedName name="Z_6ECFD1BE_0819_4701_BD70_C7C258E97148_.wvu.FilterData" localSheetId="1" hidden="1">'Հ 16 Առաջնահերթություններ'!$A$5:$H$9</definedName>
    <definedName name="Z_6ECFD1BE_0819_4701_BD70_C7C258E97148_.wvu.FilterData" localSheetId="2" hidden="1">'Հ 17 Այլընտրանքներ'!$A$6:$H$1328</definedName>
    <definedName name="Z_6F210FBD_50A5_4DB1_9542_715C96A84DA8_.wvu.FilterData" localSheetId="1" hidden="1">'Հ 16 Առաջնահերթություններ'!$A$5:$H$9</definedName>
    <definedName name="Z_6F210FBD_50A5_4DB1_9542_715C96A84DA8_.wvu.FilterData" localSheetId="2" hidden="1">'Հ 17 Այլընտրանքներ'!$A$6:$H$1328</definedName>
    <definedName name="Z_6F31F659_44C1_43AD_AA73_B84D1575E706_.wvu.FilterData" localSheetId="1" hidden="1">'Հ 16 Առաջնահերթություններ'!$A$5:$H$9</definedName>
    <definedName name="Z_6F31F659_44C1_43AD_AA73_B84D1575E706_.wvu.FilterData" localSheetId="2" hidden="1">'Հ 17 Այլընտրանքներ'!$A$6:$H$1328</definedName>
    <definedName name="Z_6F43E4D7_7EAC_488B_A2D7_9AA29C42B04F_.wvu.FilterData" localSheetId="1" hidden="1">'Հ 16 Առաջնահերթություններ'!$A$5:$H$9</definedName>
    <definedName name="Z_6F43E4D7_7EAC_488B_A2D7_9AA29C42B04F_.wvu.FilterData" localSheetId="2" hidden="1">'Հ 17 Այլընտրանքներ'!$A$5:$H$1328</definedName>
    <definedName name="Z_6F44B4FC_113E_4A15_B093_A646A0A97B62_.wvu.FilterData" localSheetId="1" hidden="1">'Հ 16 Առաջնահերթություններ'!$A$5:$H$9</definedName>
    <definedName name="Z_6F44B4FC_113E_4A15_B093_A646A0A97B62_.wvu.FilterData" localSheetId="2" hidden="1">'Հ 17 Այլընտրանքներ'!$A$5:$H$1328</definedName>
    <definedName name="Z_6F58BF81_52B8_40E2_83B9_39881F1775BD_.wvu.FilterData" localSheetId="1" hidden="1">'Հ 16 Առաջնահերթություններ'!$A$5:$H$9</definedName>
    <definedName name="Z_6F58BF81_52B8_40E2_83B9_39881F1775BD_.wvu.FilterData" localSheetId="2" hidden="1">'Հ 17 Այլընտրանքներ'!$A$6:$H$1328</definedName>
    <definedName name="Z_6F5F883C_28A8_4A7F_A772_6D5FAA94A797_.wvu.FilterData" localSheetId="1" hidden="1">'Հ 16 Առաջնահերթություններ'!$A$5:$H$9</definedName>
    <definedName name="Z_6F5F883C_28A8_4A7F_A772_6D5FAA94A797_.wvu.FilterData" localSheetId="2" hidden="1">'Հ 17 Այլընտրանքներ'!$A$6:$H$1328</definedName>
    <definedName name="Z_6FDBD7FB_978F_4DD4_9F7E_1495F4F2CDBF_.wvu.FilterData" localSheetId="1" hidden="1">'Հ 16 Առաջնահերթություններ'!$A$5:$H$9</definedName>
    <definedName name="Z_6FDBD7FB_978F_4DD4_9F7E_1495F4F2CDBF_.wvu.FilterData" localSheetId="2" hidden="1">'Հ 17 Այլընտրանքներ'!$A$6:$H$1328</definedName>
    <definedName name="Z_6FE24B63_5937_4EE0_BADB_2C35A39F2D40_.wvu.FilterData" localSheetId="1" hidden="1">'Հ 16 Առաջնահերթություններ'!$A$5:$H$9</definedName>
    <definedName name="Z_6FE24B63_5937_4EE0_BADB_2C35A39F2D40_.wvu.FilterData" localSheetId="2" hidden="1">'Հ 17 Այլընտրանքներ'!$A$6:$H$1328</definedName>
    <definedName name="Z_7012C14C_D752_4725_8E7B_EADBBB96A610_.wvu.FilterData" localSheetId="1" hidden="1">'Հ 16 Առաջնահերթություններ'!$A$5:$H$9</definedName>
    <definedName name="Z_7012C14C_D752_4725_8E7B_EADBBB96A610_.wvu.FilterData" localSheetId="2" hidden="1">'Հ 17 Այլընտրանքներ'!$A$6:$H$1328</definedName>
    <definedName name="Z_70460309_6039_4452_8794_356FB5AC0700_.wvu.FilterData" localSheetId="1" hidden="1">'Հ 16 Առաջնահերթություններ'!$A$5:$H$9</definedName>
    <definedName name="Z_70460309_6039_4452_8794_356FB5AC0700_.wvu.FilterData" localSheetId="2" hidden="1">'Հ 17 Այլընտրանքներ'!$A$6:$H$1328</definedName>
    <definedName name="Z_7056DCCE_906C_4F40_B22F_D4591603C81A_.wvu.FilterData" localSheetId="1" hidden="1">'Հ 16 Առաջնահերթություններ'!$A$5:$H$9</definedName>
    <definedName name="Z_7056DCCE_906C_4F40_B22F_D4591603C81A_.wvu.FilterData" localSheetId="2" hidden="1">'Հ 17 Այլընտրանքներ'!$A$5:$H$1328</definedName>
    <definedName name="Z_7057FB38_EA57_4AE8_B40E_FDC51997683C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057FB38_EA57_4AE8_B40E_FDC51997683C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057FB38_EA57_4AE8_B40E_FDC51997683C_.wvu.FilterData" localSheetId="1" hidden="1">'Հ 16 Առաջնահերթություններ'!$A$5:$H$9</definedName>
    <definedName name="Z_7057FB38_EA57_4AE8_B40E_FDC51997683C_.wvu.FilterData" localSheetId="2" hidden="1">'Հ 17 Այլընտրանքներ'!$A$6:$H$1328</definedName>
    <definedName name="Z_7057FB38_EA57_4AE8_B40E_FDC51997683C_.wvu.PrintArea" localSheetId="1" hidden="1">'Հ 16 Առաջնահերթություններ'!$A$3:$H$9</definedName>
    <definedName name="Z_7057FB38_EA57_4AE8_B40E_FDC51997683C_.wvu.PrintArea" localSheetId="2" hidden="1">'Հ 17 Այլընտրանքներ'!$A$3:$H$1328</definedName>
    <definedName name="Z_7057FB38_EA57_4AE8_B40E_FDC51997683C_.wvu.PrintTitles" localSheetId="1" hidden="1">'Հ 16 Առաջնահերթություններ'!$3:$4</definedName>
    <definedName name="Z_7057FB38_EA57_4AE8_B40E_FDC51997683C_.wvu.PrintTitles" localSheetId="2" hidden="1">'Հ 17 Այլընտրանքներ'!$3:$4</definedName>
    <definedName name="Z_707AEA42_17E7_47FB_B936_273D40B351E1_.wvu.FilterData" localSheetId="1" hidden="1">'Հ 16 Առաջնահերթություններ'!$A$5:$H$9</definedName>
    <definedName name="Z_707AEA42_17E7_47FB_B936_273D40B351E1_.wvu.FilterData" localSheetId="2" hidden="1">'Հ 17 Այլընտրանքներ'!$A$6:$H$1328</definedName>
    <definedName name="Z_70AD340B_5592_4974_9A07_25C4100E855E_.wvu.FilterData" localSheetId="1" hidden="1">'Հ 16 Առաջնահերթություններ'!$A$5:$H$9</definedName>
    <definedName name="Z_70AD340B_5592_4974_9A07_25C4100E855E_.wvu.FilterData" localSheetId="2" hidden="1">'Հ 17 Այլընտրանքներ'!$A$5:$H$1328</definedName>
    <definedName name="Z_70C91EC8_4A09_4C4A_A5E9_AC9E0F923A5F_.wvu.FilterData" localSheetId="1" hidden="1">'Հ 16 Առաջնահերթություններ'!$A$5:$H$9</definedName>
    <definedName name="Z_70C91EC8_4A09_4C4A_A5E9_AC9E0F923A5F_.wvu.FilterData" localSheetId="2" hidden="1">'Հ 17 Այլընտրանքներ'!$A$5:$H$1328</definedName>
    <definedName name="Z_70CF95D3_5C4E_40D6_9055_633342BDF52C_.wvu.FilterData" localSheetId="1" hidden="1">'Հ 16 Առաջնահերթություններ'!$A$5:$H$9</definedName>
    <definedName name="Z_70CF95D3_5C4E_40D6_9055_633342BDF52C_.wvu.FilterData" localSheetId="2" hidden="1">'Հ 17 Այլընտրանքներ'!$A$5:$H$1328</definedName>
    <definedName name="Z_70EB46DE_DBE9_400D_B2DB_B4CCE69D7C79_.wvu.FilterData" localSheetId="1" hidden="1">'Հ 16 Առաջնահերթություններ'!$A$5:$H$9</definedName>
    <definedName name="Z_70EB46DE_DBE9_400D_B2DB_B4CCE69D7C79_.wvu.FilterData" localSheetId="2" hidden="1">'Հ 17 Այլընտրանքներ'!$A$6:$H$1328</definedName>
    <definedName name="Z_711AA5F5_F794_4681_B166_C15BF720FA32_.wvu.FilterData" localSheetId="1" hidden="1">'Հ 16 Առաջնահերթություններ'!$A$5:$H$9</definedName>
    <definedName name="Z_711AA5F5_F794_4681_B166_C15BF720FA32_.wvu.FilterData" localSheetId="2" hidden="1">'Հ 17 Այլընտրանքներ'!$A$6:$H$1328</definedName>
    <definedName name="Z_715742F1_F388_4F2C_AD3C_E3E0F2C57183_.wvu.FilterData" localSheetId="1" hidden="1">'Հ 16 Առաջնահերթություններ'!$A$5:$H$9</definedName>
    <definedName name="Z_715742F1_F388_4F2C_AD3C_E3E0F2C57183_.wvu.FilterData" localSheetId="2" hidden="1">'Հ 17 Այլընտրանքներ'!$A$5:$H$1328</definedName>
    <definedName name="Z_71DC308D_AA26_4B40_8D4C_CC6EEB9CEE30_.wvu.FilterData" localSheetId="1" hidden="1">'Հ 16 Առաջնահերթություններ'!$A$5:$H$9</definedName>
    <definedName name="Z_71DC308D_AA26_4B40_8D4C_CC6EEB9CEE30_.wvu.FilterData" localSheetId="2" hidden="1">'Հ 17 Այլընտրանքներ'!$A$5:$H$1328</definedName>
    <definedName name="Z_72077533_533A_43AB_BF48_3D5A06C7A2A4_.wvu.FilterData" localSheetId="1" hidden="1">'Հ 16 Առաջնահերթություններ'!$A$5:$H$9</definedName>
    <definedName name="Z_72077533_533A_43AB_BF48_3D5A06C7A2A4_.wvu.FilterData" localSheetId="2" hidden="1">'Հ 17 Այլընտրանքներ'!$A$5:$H$1328</definedName>
    <definedName name="Z_72547FCE_2505_44C0_885A_5152F654A43A_.wvu.FilterData" localSheetId="1" hidden="1">'Հ 16 Առաջնահերթություններ'!$A$5:$H$9</definedName>
    <definedName name="Z_72547FCE_2505_44C0_885A_5152F654A43A_.wvu.FilterData" localSheetId="2" hidden="1">'Հ 17 Այլընտրանքներ'!$A$5:$H$1328</definedName>
    <definedName name="Z_72815A04_78E4_422A_8296_7261186DE840_.wvu.FilterData" localSheetId="1" hidden="1">'Հ 16 Առաջնահերթություններ'!$A$5:$H$9</definedName>
    <definedName name="Z_72815A04_78E4_422A_8296_7261186DE840_.wvu.FilterData" localSheetId="2" hidden="1">'Հ 17 Այլընտրանքներ'!$A$5:$H$1328</definedName>
    <definedName name="Z_729D883C_D5D5_418E_B27A_C0CBB33759C9_.wvu.FilterData" localSheetId="1" hidden="1">'Հ 16 Առաջնահերթություններ'!$A$5:$H$9</definedName>
    <definedName name="Z_729D883C_D5D5_418E_B27A_C0CBB33759C9_.wvu.FilterData" localSheetId="2" hidden="1">'Հ 17 Այլընտրանքներ'!$A$5:$H$1328</definedName>
    <definedName name="Z_729F5BC7_1A65_4D2F_A214_E20C3AB1DAAA_.wvu.FilterData" localSheetId="1" hidden="1">'Հ 16 Առաջնահերթություններ'!$A$5:$H$9</definedName>
    <definedName name="Z_729F5BC7_1A65_4D2F_A214_E20C3AB1DAAA_.wvu.FilterData" localSheetId="2" hidden="1">'Հ 17 Այլընտրանքներ'!$A$6:$H$1328</definedName>
    <definedName name="Z_738C4288_4859_467D_9AAC_6FD509972C4F_.wvu.FilterData" localSheetId="1" hidden="1">'Հ 16 Առաջնահերթություններ'!$A$5:$H$9</definedName>
    <definedName name="Z_738C4288_4859_467D_9AAC_6FD509972C4F_.wvu.FilterData" localSheetId="2" hidden="1">'Հ 17 Այլընտրանքներ'!$A$5:$H$1328</definedName>
    <definedName name="Z_73A3F1A0_B0CD_47CE_A574_9020F7BC7616_.wvu.FilterData" localSheetId="1" hidden="1">'Հ 16 Առաջնահերթություններ'!$A$5:$H$9</definedName>
    <definedName name="Z_73A3F1A0_B0CD_47CE_A574_9020F7BC7616_.wvu.FilterData" localSheetId="2" hidden="1">'Հ 17 Այլընտրանքներ'!$A$5:$H$1328</definedName>
    <definedName name="Z_73CD9581_BBC1_4374_B5F4_28B22DEDEC03_.wvu.FilterData" localSheetId="1" hidden="1">'Հ 16 Առաջնահերթություններ'!$A$5:$H$9</definedName>
    <definedName name="Z_73CD9581_BBC1_4374_B5F4_28B22DEDEC03_.wvu.FilterData" localSheetId="2" hidden="1">'Հ 17 Այլընտրանքներ'!$A$5:$H$1328</definedName>
    <definedName name="Z_73E8A4CD_0637_4B6B_A571_8A6E959C37B7_.wvu.FilterData" localSheetId="1" hidden="1">'Հ 16 Առաջնահերթություններ'!$A$5:$H$9</definedName>
    <definedName name="Z_73E8A4CD_0637_4B6B_A571_8A6E959C37B7_.wvu.FilterData" localSheetId="2" hidden="1">'Հ 17 Այլընտրանքներ'!$A$5:$H$1328</definedName>
    <definedName name="Z_73F1AB79_5FA8_4818_AACE_737D991A9EA9_.wvu.FilterData" localSheetId="1" hidden="1">'Հ 16 Առաջնահերթություններ'!$A$5:$H$9</definedName>
    <definedName name="Z_73F1AB79_5FA8_4818_AACE_737D991A9EA9_.wvu.FilterData" localSheetId="2" hidden="1">'Հ 17 Այլընտրանքներ'!$A$6:$H$1328</definedName>
    <definedName name="Z_743A5FB6_B948_423B_820E_4A3DE9CF302A_.wvu.FilterData" localSheetId="1" hidden="1">'Հ 16 Առաջնահերթություններ'!$A$5:$H$9</definedName>
    <definedName name="Z_743A5FB6_B948_423B_820E_4A3DE9CF302A_.wvu.FilterData" localSheetId="2" hidden="1">'Հ 17 Այլընտրանքներ'!$A$5:$H$1328</definedName>
    <definedName name="Z_743CF354_093C_414B_957C_08FEACC7E547_.wvu.FilterData" localSheetId="1" hidden="1">'Հ 16 Առաջնահերթություններ'!$A$5:$H$9</definedName>
    <definedName name="Z_743CF354_093C_414B_957C_08FEACC7E547_.wvu.FilterData" localSheetId="2" hidden="1">'Հ 17 Այլընտրանքներ'!$A$5:$H$1328</definedName>
    <definedName name="Z_743D61A0_0B07_448F_840A_19275400DEDF_.wvu.FilterData" localSheetId="1" hidden="1">'Հ 16 Առաջնահերթություններ'!$A$5:$H$9</definedName>
    <definedName name="Z_743D61A0_0B07_448F_840A_19275400DEDF_.wvu.FilterData" localSheetId="2" hidden="1">'Հ 17 Այլընտրանքներ'!$A$5:$H$1328</definedName>
    <definedName name="Z_7479083E_3A62_4A01_96F2_979F810D8CFA_.wvu.FilterData" localSheetId="1" hidden="1">'Հ 16 Առաջնահերթություններ'!$A$5:$H$9</definedName>
    <definedName name="Z_7479083E_3A62_4A01_96F2_979F810D8CFA_.wvu.FilterData" localSheetId="2" hidden="1">'Հ 17 Այլընտրանքներ'!$A$5:$H$1328</definedName>
    <definedName name="Z_74794209_A5F4_44A5_8553_345950560BC6_.wvu.FilterData" localSheetId="1" hidden="1">'Հ 16 Առաջնահերթություններ'!$A$5:$H$9</definedName>
    <definedName name="Z_74794209_A5F4_44A5_8553_345950560BC6_.wvu.FilterData" localSheetId="2" hidden="1">'Հ 17 Այլընտրանքներ'!$A$6:$H$1328</definedName>
    <definedName name="Z_74A3BDC9_61A4_4F19_BE4E_9D72E115B2AA_.wvu.FilterData" localSheetId="1" hidden="1">'Հ 16 Առաջնահերթություններ'!$A$5:$H$9</definedName>
    <definedName name="Z_74A3BDC9_61A4_4F19_BE4E_9D72E115B2AA_.wvu.FilterData" localSheetId="2" hidden="1">'Հ 17 Այլընտրանքներ'!$A$5:$H$1328</definedName>
    <definedName name="Z_74C8D89D_B5A3_44B2_96A3_033CE8960E19_.wvu.FilterData" localSheetId="1" hidden="1">'Հ 16 Առաջնահերթություններ'!$A$5:$H$9</definedName>
    <definedName name="Z_74C8D89D_B5A3_44B2_96A3_033CE8960E19_.wvu.FilterData" localSheetId="2" hidden="1">'Հ 17 Այլընտրանքներ'!$A$5:$H$1328</definedName>
    <definedName name="Z_74EA9B4E_7D9F_475D_8DAE_8391B5F1D8AE_.wvu.FilterData" localSheetId="1" hidden="1">'Հ 16 Առաջնահերթություններ'!$A$5:$H$9</definedName>
    <definedName name="Z_74EA9B4E_7D9F_475D_8DAE_8391B5F1D8AE_.wvu.FilterData" localSheetId="2" hidden="1">'Հ 17 Այլընտրանքներ'!$A$5:$H$1328</definedName>
    <definedName name="Z_75025D19_7EC9_406E_9557_B286F45CB100_.wvu.FilterData" localSheetId="1" hidden="1">'Հ 16 Առաջնահերթություններ'!$A$5:$H$9</definedName>
    <definedName name="Z_75025D19_7EC9_406E_9557_B286F45CB100_.wvu.FilterData" localSheetId="2" hidden="1">'Հ 17 Այլընտրանքներ'!$A$5:$H$1328</definedName>
    <definedName name="Z_753145F2_566E_42CE_A1A8_8F27EE13921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53145F2_566E_42CE_A1A8_8F27EE139211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53145F2_566E_42CE_A1A8_8F27EE139211_.wvu.FilterData" localSheetId="1" hidden="1">'Հ 16 Առաջնահերթություններ'!$A$5:$H$9</definedName>
    <definedName name="Z_753145F2_566E_42CE_A1A8_8F27EE139211_.wvu.FilterData" localSheetId="2" hidden="1">'Հ 17 Այլընտրանքներ'!$A$6:$H$1328</definedName>
    <definedName name="Z_753145F2_566E_42CE_A1A8_8F27EE139211_.wvu.PrintArea" localSheetId="1" hidden="1">'Հ 16 Առաջնահերթություններ'!$A$3:$H$9</definedName>
    <definedName name="Z_753145F2_566E_42CE_A1A8_8F27EE139211_.wvu.PrintArea" localSheetId="2" hidden="1">'Հ 17 Այլընտրանքներ'!$A$3:$H$1328</definedName>
    <definedName name="Z_753145F2_566E_42CE_A1A8_8F27EE139211_.wvu.PrintTitles" localSheetId="1" hidden="1">'Հ 16 Առաջնահերթություններ'!$3:$4</definedName>
    <definedName name="Z_753145F2_566E_42CE_A1A8_8F27EE139211_.wvu.PrintTitles" localSheetId="2" hidden="1">'Հ 17 Այլընտրանքներ'!$3:$4</definedName>
    <definedName name="Z_7537DAD0_61D5_4170_ACBA_16F78775EE48_.wvu.FilterData" localSheetId="1" hidden="1">'Հ 16 Առաջնահերթություններ'!$A$5:$H$9</definedName>
    <definedName name="Z_7537DAD0_61D5_4170_ACBA_16F78775EE48_.wvu.FilterData" localSheetId="2" hidden="1">'Հ 17 Այլընտրանքներ'!$A$5:$H$1328</definedName>
    <definedName name="Z_7578B523_4AC8_4CFC_8C8C_D0621F4802C7_.wvu.FilterData" localSheetId="1" hidden="1">'Հ 16 Առաջնահերթություններ'!$A$5:$H$9</definedName>
    <definedName name="Z_7578B523_4AC8_4CFC_8C8C_D0621F4802C7_.wvu.FilterData" localSheetId="2" hidden="1">'Հ 17 Այլընտրանքներ'!$A$6:$H$1328</definedName>
    <definedName name="Z_75A3E783_1FF1_4126_8ACD_54CD68A3AE15_.wvu.FilterData" localSheetId="1" hidden="1">'Հ 16 Առաջնահերթություններ'!$A$5:$H$9</definedName>
    <definedName name="Z_75A3E783_1FF1_4126_8ACD_54CD68A3AE15_.wvu.FilterData" localSheetId="2" hidden="1">'Հ 17 Այլընտրանքներ'!$A$6:$H$1328</definedName>
    <definedName name="Z_75C27492_9F18_4174_B42B_1E0FF56AF28E_.wvu.FilterData" localSheetId="1" hidden="1">'Հ 16 Առաջնահերթություններ'!$A$5:$H$9</definedName>
    <definedName name="Z_75C27492_9F18_4174_B42B_1E0FF56AF28E_.wvu.FilterData" localSheetId="2" hidden="1">'Հ 17 Այլընտրանքներ'!$A$5:$H$1328</definedName>
    <definedName name="Z_75DE1997_8FF9_4A12_8A75_BDEA45B022D8_.wvu.FilterData" localSheetId="1" hidden="1">'Հ 16 Առաջնահերթություններ'!$A$5:$H$9</definedName>
    <definedName name="Z_75DE1997_8FF9_4A12_8A75_BDEA45B022D8_.wvu.FilterData" localSheetId="2" hidden="1">'Հ 17 Այլընտրանքներ'!$A$5:$H$1328</definedName>
    <definedName name="Z_76017163_13F4_4E0A_A53F_DFEFF6529A69_.wvu.FilterData" localSheetId="1" hidden="1">'Հ 16 Առաջնահերթություններ'!$A$5:$H$9</definedName>
    <definedName name="Z_76017163_13F4_4E0A_A53F_DFEFF6529A69_.wvu.FilterData" localSheetId="2" hidden="1">'Հ 17 Այլընտրանքներ'!$A$5:$H$1328</definedName>
    <definedName name="Z_7609C1B0_5A45_476A_BF5A_3C394BC0DE53_.wvu.FilterData" localSheetId="1" hidden="1">'Հ 16 Առաջնահերթություններ'!$A$5:$H$9</definedName>
    <definedName name="Z_7609C1B0_5A45_476A_BF5A_3C394BC0DE53_.wvu.FilterData" localSheetId="2" hidden="1">'Հ 17 Այլընտրանքներ'!$A$5:$H$1328</definedName>
    <definedName name="Z_76114118_3079_41BF_A91B_BEA9B19AFEE9_.wvu.FilterData" localSheetId="1" hidden="1">'Հ 16 Առաջնահերթություններ'!$A$5:$H$9</definedName>
    <definedName name="Z_76114118_3079_41BF_A91B_BEA9B19AFEE9_.wvu.FilterData" localSheetId="2" hidden="1">'Հ 17 Այլընտրանքներ'!$A$5:$H$1328</definedName>
    <definedName name="Z_7652081C_5BDB_4184_B109_55DA3A2C5B12_.wvu.FilterData" localSheetId="1" hidden="1">'Հ 16 Առաջնահերթություններ'!$A$5:$H$9</definedName>
    <definedName name="Z_7652081C_5BDB_4184_B109_55DA3A2C5B12_.wvu.FilterData" localSheetId="2" hidden="1">'Հ 17 Այլընտրանքներ'!$A$5:$H$1328</definedName>
    <definedName name="Z_769A4849_292C_4ED9_B5C3_3B085FD1C744_.wvu.FilterData" localSheetId="1" hidden="1">'Հ 16 Առաջնահերթություններ'!$A$5:$H$9</definedName>
    <definedName name="Z_769A4849_292C_4ED9_B5C3_3B085FD1C744_.wvu.FilterData" localSheetId="2" hidden="1">'Հ 17 Այլընտրանքներ'!$A$6:$H$1328</definedName>
    <definedName name="Z_76AB63BF_732B_469B_83E2_AEA5A6605D93_.wvu.FilterData" localSheetId="1" hidden="1">'Հ 16 Առաջնահերթություններ'!$A$5:$H$9</definedName>
    <definedName name="Z_76AB63BF_732B_469B_83E2_AEA5A6605D93_.wvu.FilterData" localSheetId="2" hidden="1">'Հ 17 Այլընտրանքներ'!$A$5:$H$1328</definedName>
    <definedName name="Z_76F48144_654D_4064_961C_56E00282F341_.wvu.FilterData" localSheetId="1" hidden="1">'Հ 16 Առաջնահերթություններ'!$A$5:$H$9</definedName>
    <definedName name="Z_76F48144_654D_4064_961C_56E00282F341_.wvu.FilterData" localSheetId="2" hidden="1">'Հ 17 Այլընտրանքներ'!$A$6:$H$1328</definedName>
    <definedName name="Z_76F56950_5B3B_41E5_B8B3_DD2E8B49815A_.wvu.FilterData" localSheetId="1" hidden="1">'Հ 16 Առաջնահերթություններ'!$A$5:$H$9</definedName>
    <definedName name="Z_76F56950_5B3B_41E5_B8B3_DD2E8B49815A_.wvu.FilterData" localSheetId="2" hidden="1">'Հ 17 Այլընտրանքներ'!$A$5:$H$1328</definedName>
    <definedName name="Z_76FC051B_A59D_4382_8C03_0424F66C3A70_.wvu.FilterData" localSheetId="1" hidden="1">'Հ 16 Առաջնահերթություններ'!$A$5:$H$9</definedName>
    <definedName name="Z_76FC051B_A59D_4382_8C03_0424F66C3A70_.wvu.FilterData" localSheetId="2" hidden="1">'Հ 17 Այլընտրանքներ'!$A$6:$H$1328</definedName>
    <definedName name="Z_770254C0_FFD4_4C4F_A75D_CABE27149C79_.wvu.FilterData" localSheetId="1" hidden="1">'Հ 16 Առաջնահերթություններ'!$A$5:$H$9</definedName>
    <definedName name="Z_770254C0_FFD4_4C4F_A75D_CABE27149C79_.wvu.FilterData" localSheetId="2" hidden="1">'Հ 17 Այլընտրանքներ'!$A$5:$H$1328</definedName>
    <definedName name="Z_77538EBA_A9A4_4FDA_848E_F9FC00C41210_.wvu.FilterData" localSheetId="1" hidden="1">'Հ 16 Առաջնահերթություններ'!$A$5:$H$9</definedName>
    <definedName name="Z_77538EBA_A9A4_4FDA_848E_F9FC00C41210_.wvu.FilterData" localSheetId="2" hidden="1">'Հ 17 Այլընտրանքներ'!$A$6:$H$1328</definedName>
    <definedName name="Z_77705218_A0CC_41E2_86A8_D777F3309E27_.wvu.FilterData" localSheetId="1" hidden="1">'Հ 16 Առաջնահերթություններ'!$A$5:$H$9</definedName>
    <definedName name="Z_77705218_A0CC_41E2_86A8_D777F3309E27_.wvu.FilterData" localSheetId="2" hidden="1">'Հ 17 Այլընտրանքներ'!$A$5:$H$1328</definedName>
    <definedName name="Z_7789CE20_A2A6_49FB_8ADF_CE59752CF886_.wvu.FilterData" localSheetId="1" hidden="1">'Հ 16 Առաջնահերթություններ'!$A$5:$H$9</definedName>
    <definedName name="Z_7789CE20_A2A6_49FB_8ADF_CE59752CF886_.wvu.FilterData" localSheetId="2" hidden="1">'Հ 17 Այլընտրանքներ'!$A$6:$H$1328</definedName>
    <definedName name="Z_7804C0D1_3E2C_424D_A8B7_3DD621D8C532_.wvu.FilterData" localSheetId="1" hidden="1">'Հ 16 Առաջնահերթություններ'!$A$5:$H$9</definedName>
    <definedName name="Z_7804C0D1_3E2C_424D_A8B7_3DD621D8C532_.wvu.FilterData" localSheetId="2" hidden="1">'Հ 17 Այլընտրանքներ'!$A$6:$H$1328</definedName>
    <definedName name="Z_780E327F_DB1C_40FA_8017_2ED114BEC9A3_.wvu.FilterData" localSheetId="1" hidden="1">'Հ 16 Առաջնահերթություններ'!$A$5:$H$9</definedName>
    <definedName name="Z_780E327F_DB1C_40FA_8017_2ED114BEC9A3_.wvu.FilterData" localSheetId="2" hidden="1">'Հ 17 Այլընտրանքներ'!$A$5:$H$1328</definedName>
    <definedName name="Z_7813B9F6_6007_4AFA_A1B0_7EE428775744_.wvu.FilterData" localSheetId="1" hidden="1">'Հ 16 Առաջնահերթություններ'!$A$5:$H$9</definedName>
    <definedName name="Z_7813B9F6_6007_4AFA_A1B0_7EE428775744_.wvu.FilterData" localSheetId="2" hidden="1">'Հ 17 Այլընտրանքներ'!$A$5:$H$1328</definedName>
    <definedName name="Z_78494076_59F5_464B_8F1D_7F5723078E59_.wvu.FilterData" localSheetId="1" hidden="1">'Հ 16 Առաջնահերթություններ'!$A$5:$H$9</definedName>
    <definedName name="Z_78494076_59F5_464B_8F1D_7F5723078E59_.wvu.FilterData" localSheetId="2" hidden="1">'Հ 17 Այլընտրանքներ'!$A$6:$H$1328</definedName>
    <definedName name="Z_7851AA33_2D1D_4CD1_8E7E_C7AAC462F096_.wvu.FilterData" localSheetId="1" hidden="1">'Հ 16 Առաջնահերթություններ'!$A$5:$H$9</definedName>
    <definedName name="Z_7851AA33_2D1D_4CD1_8E7E_C7AAC462F096_.wvu.FilterData" localSheetId="2" hidden="1">'Հ 17 Այլընտրանքներ'!$A$6:$H$1328</definedName>
    <definedName name="Z_7862DEB1_C8A8_41F8_A82F_DA60152C9761_.wvu.FilterData" localSheetId="1" hidden="1">'Հ 16 Առաջնահերթություններ'!$A$5:$H$9</definedName>
    <definedName name="Z_7862DEB1_C8A8_41F8_A82F_DA60152C9761_.wvu.FilterData" localSheetId="2" hidden="1">'Հ 17 Այլընտրանքներ'!$A$5:$H$1328</definedName>
    <definedName name="Z_78833879_0270_4734_9C9F_B09B00424140_.wvu.FilterData" localSheetId="1" hidden="1">'Հ 16 Առաջնահերթություններ'!$A$5:$H$9</definedName>
    <definedName name="Z_78833879_0270_4734_9C9F_B09B00424140_.wvu.FilterData" localSheetId="2" hidden="1">'Հ 17 Այլընտրանքներ'!$A$6:$H$1328</definedName>
    <definedName name="Z_788FB2CB_B893_42D9_8A83_205F8E0A3150_.wvu.FilterData" localSheetId="1" hidden="1">'Հ 16 Առաջնահերթություններ'!$A$5:$H$9</definedName>
    <definedName name="Z_788FB2CB_B893_42D9_8A83_205F8E0A3150_.wvu.FilterData" localSheetId="2" hidden="1">'Հ 17 Այլընտրանքներ'!$A$6:$H$1328</definedName>
    <definedName name="Z_78AEC881_698B_474E_8636_67847A9725A9_.wvu.FilterData" localSheetId="1" hidden="1">'Հ 16 Առաջնահերթություններ'!$A$5:$H$9</definedName>
    <definedName name="Z_78AEC881_698B_474E_8636_67847A9725A9_.wvu.FilterData" localSheetId="2" hidden="1">'Հ 17 Այլընտրանքներ'!$A$5:$H$1328</definedName>
    <definedName name="Z_7987116A_C351_4B84_90D9_D926DC6A92C5_.wvu.FilterData" localSheetId="1" hidden="1">'Հ 16 Առաջնահերթություններ'!$A$5:$H$9</definedName>
    <definedName name="Z_7987116A_C351_4B84_90D9_D926DC6A92C5_.wvu.FilterData" localSheetId="2" hidden="1">'Հ 17 Այլընտրանքներ'!$A$5:$H$1328</definedName>
    <definedName name="Z_7989B9B7_C745_4683_A164_E9B319F3408C_.wvu.FilterData" localSheetId="1" hidden="1">'Հ 16 Առաջնահերթություններ'!$A$5:$H$9</definedName>
    <definedName name="Z_7989B9B7_C745_4683_A164_E9B319F3408C_.wvu.FilterData" localSheetId="2" hidden="1">'Հ 17 Այլընտրանքներ'!$A$5:$H$1328</definedName>
    <definedName name="Z_79B288A2_0D16_414C_91CA_2BEAAF2A2B3C_.wvu.FilterData" localSheetId="1" hidden="1">'Հ 16 Առաջնահերթություններ'!$A$5:$H$9</definedName>
    <definedName name="Z_79B288A2_0D16_414C_91CA_2BEAAF2A2B3C_.wvu.FilterData" localSheetId="2" hidden="1">'Հ 17 Այլընտրանքներ'!$A$5:$H$1328</definedName>
    <definedName name="Z_79B63E30_A50C_4EA4_8E93_88B25B275EEF_.wvu.FilterData" localSheetId="1" hidden="1">'Հ 16 Առաջնահերթություններ'!$A$5:$H$9</definedName>
    <definedName name="Z_79B63E30_A50C_4EA4_8E93_88B25B275EEF_.wvu.FilterData" localSheetId="2" hidden="1">'Հ 17 Այլընտրանքներ'!$A$5:$H$1328</definedName>
    <definedName name="Z_7A6303D4_A064_4857_8DE3_975BD1CE7899_.wvu.FilterData" localSheetId="1" hidden="1">'Հ 16 Առաջնահերթություններ'!$A$5:$H$9</definedName>
    <definedName name="Z_7A6303D4_A064_4857_8DE3_975BD1CE7899_.wvu.FilterData" localSheetId="2" hidden="1">'Հ 17 Այլընտրանքներ'!$A$5:$H$1328</definedName>
    <definedName name="Z_7A6C0368_5C99_46BE_A7B6_0695E6C23A1E_.wvu.FilterData" localSheetId="1" hidden="1">'Հ 16 Առաջնահերթություններ'!$A$5:$H$9</definedName>
    <definedName name="Z_7A6C0368_5C99_46BE_A7B6_0695E6C23A1E_.wvu.FilterData" localSheetId="2" hidden="1">'Հ 17 Այլընտրանքներ'!$A$6:$H$1328</definedName>
    <definedName name="Z_7ADD227A_6562_4B36_961F_388981ADD46E_.wvu.FilterData" localSheetId="1" hidden="1">'Հ 16 Առաջնահերթություններ'!$A$5:$H$9</definedName>
    <definedName name="Z_7ADD227A_6562_4B36_961F_388981ADD46E_.wvu.FilterData" localSheetId="2" hidden="1">'Հ 17 Այլընտրանքներ'!$A$6:$H$1328</definedName>
    <definedName name="Z_7AEA34FE_1B0A_49D7_BAF3_5C70E84F18D1_.wvu.FilterData" localSheetId="1" hidden="1">'Հ 16 Առաջնահերթություններ'!$A$5:$H$9</definedName>
    <definedName name="Z_7AEA34FE_1B0A_49D7_BAF3_5C70E84F18D1_.wvu.FilterData" localSheetId="2" hidden="1">'Հ 17 Այլընտրանքներ'!$A$6:$H$1328</definedName>
    <definedName name="Z_7AFABF6C_E7C5_4829_AD2E_2AF0789A5DD8_.wvu.FilterData" localSheetId="1" hidden="1">'Հ 16 Առաջնահերթություններ'!$A$5:$H$9</definedName>
    <definedName name="Z_7AFABF6C_E7C5_4829_AD2E_2AF0789A5DD8_.wvu.FilterData" localSheetId="2" hidden="1">'Հ 17 Այլընտրանքներ'!$A$5:$H$1328</definedName>
    <definedName name="Z_7B545952_F67B_4EDA_8890_1055B3C64670_.wvu.FilterData" localSheetId="1" hidden="1">'Հ 16 Առաջնահերթություններ'!$A$5:$H$9</definedName>
    <definedName name="Z_7B545952_F67B_4EDA_8890_1055B3C64670_.wvu.FilterData" localSheetId="2" hidden="1">'Հ 17 Այլընտրանքներ'!$A$5:$H$1328</definedName>
    <definedName name="Z_7B64D5A9_2514_480E_B42D_459966DA3F91_.wvu.FilterData" localSheetId="1" hidden="1">'Հ 16 Առաջնահերթություններ'!$A$5:$H$9</definedName>
    <definedName name="Z_7B64D5A9_2514_480E_B42D_459966DA3F91_.wvu.FilterData" localSheetId="2" hidden="1">'Հ 17 Այլընտրանքներ'!$A$6:$H$1328</definedName>
    <definedName name="Z_7B66505F_70B3_4B44_AA38_BEA4CA5A1596_.wvu.FilterData" localSheetId="1" hidden="1">'Հ 16 Առաջնահերթություններ'!$A$5:$H$9</definedName>
    <definedName name="Z_7B66505F_70B3_4B44_AA38_BEA4CA5A1596_.wvu.FilterData" localSheetId="2" hidden="1">'Հ 17 Այլընտրանքներ'!$A$5:$H$1328</definedName>
    <definedName name="Z_7BB24EDD_B915_49B3_A541_3F7EC6F32D4C_.wvu.FilterData" localSheetId="1" hidden="1">'Հ 16 Առաջնահերթություններ'!$A$5:$H$9</definedName>
    <definedName name="Z_7BB24EDD_B915_49B3_A541_3F7EC6F32D4C_.wvu.FilterData" localSheetId="2" hidden="1">'Հ 17 Այլընտրանքներ'!$A$5:$H$1328</definedName>
    <definedName name="Z_7BBAD1AD_0D93_4271_A488_46C3634589C0_.wvu.FilterData" localSheetId="1" hidden="1">'Հ 16 Առաջնահերթություններ'!$A$5:$H$9</definedName>
    <definedName name="Z_7BBAD1AD_0D93_4271_A488_46C3634589C0_.wvu.FilterData" localSheetId="2" hidden="1">'Հ 17 Այլընտրանքներ'!$A$5:$H$1328</definedName>
    <definedName name="Z_7BEB588C_5AC7_414E_AB4F_778153452109_.wvu.FilterData" localSheetId="1" hidden="1">'Հ 16 Առաջնահերթություններ'!$A$5:$H$9</definedName>
    <definedName name="Z_7BEB588C_5AC7_414E_AB4F_778153452109_.wvu.FilterData" localSheetId="2" hidden="1">'Հ 17 Այլընտրանքներ'!$A$5:$H$1328</definedName>
    <definedName name="Z_7C0EA8F2_29DE_4237_81E5_F453AEACF2FB_.wvu.FilterData" localSheetId="1" hidden="1">'Հ 16 Առաջնահերթություններ'!$A$5:$H$9</definedName>
    <definedName name="Z_7C0EA8F2_29DE_4237_81E5_F453AEACF2FB_.wvu.FilterData" localSheetId="2" hidden="1">'Հ 17 Այլընտրանքներ'!$A$6:$H$1328</definedName>
    <definedName name="Z_7C44AB96_8450_467D_8FCB_E71BE3809A2E_.wvu.FilterData" localSheetId="1" hidden="1">'Հ 16 Առաջնահերթություններ'!$A$5:$H$9</definedName>
    <definedName name="Z_7C44AB96_8450_467D_8FCB_E71BE3809A2E_.wvu.FilterData" localSheetId="2" hidden="1">'Հ 17 Այլընտրանքներ'!$A$5:$H$1328</definedName>
    <definedName name="Z_7C89C423_9831_4F41_BA74_88F57B3B553C_.wvu.FilterData" localSheetId="1" hidden="1">'Հ 16 Առաջնահերթություններ'!#REF!</definedName>
    <definedName name="Z_7C89C423_9831_4F41_BA74_88F57B3B553C_.wvu.FilterData" localSheetId="2" hidden="1">'Հ 17 Այլընտրանքներ'!#REF!</definedName>
    <definedName name="Z_7C92C385_A990_4833_82CE_848E47654EE4_.wvu.FilterData" localSheetId="1" hidden="1">'Հ 16 Առաջնահերթություններ'!$A$5:$H$9</definedName>
    <definedName name="Z_7C92C385_A990_4833_82CE_848E47654EE4_.wvu.FilterData" localSheetId="2" hidden="1">'Հ 17 Այլընտրանքներ'!$A$5:$H$1328</definedName>
    <definedName name="Z_7D29ECFA_B8DB_49A5_9F3B_194F523D8A5E_.wvu.FilterData" localSheetId="1" hidden="1">'Հ 16 Առաջնահերթություններ'!$A$5:$L$9</definedName>
    <definedName name="Z_7D29ECFA_B8DB_49A5_9F3B_194F523D8A5E_.wvu.FilterData" localSheetId="2" hidden="1">'Հ 17 Այլընտրանքներ'!$A$6:$J$1328</definedName>
    <definedName name="Z_7D4BBF06_58B8_4E1D_A1AF_3611512E0210_.wvu.FilterData" localSheetId="1" hidden="1">'Հ 16 Առաջնահերթություններ'!$A$5:$H$9</definedName>
    <definedName name="Z_7D4BBF06_58B8_4E1D_A1AF_3611512E0210_.wvu.FilterData" localSheetId="2" hidden="1">'Հ 17 Այլընտրանքներ'!$A$6:$H$1328</definedName>
    <definedName name="Z_7D55887C_7513_462C_AF80_420CBD04E955_.wvu.FilterData" localSheetId="1" hidden="1">'Հ 16 Առաջնահերթություններ'!$A$5:$H$9</definedName>
    <definedName name="Z_7D55887C_7513_462C_AF80_420CBD04E955_.wvu.FilterData" localSheetId="2" hidden="1">'Հ 17 Այլընտրանքներ'!$A$5:$H$1328</definedName>
    <definedName name="Z_7D90C1B8_FFE3_4D00_994F_8878C4A10DC3_.wvu.FilterData" localSheetId="1" hidden="1">'Հ 16 Առաջնահերթություններ'!$A$5:$H$9</definedName>
    <definedName name="Z_7D90C1B8_FFE3_4D00_994F_8878C4A10DC3_.wvu.FilterData" localSheetId="2" hidden="1">'Հ 17 Այլընտրանքներ'!$A$6:$H$1328</definedName>
    <definedName name="Z_7DA14BDE_2C0B_4297_B480_A9CF7C9F4390_.wvu.FilterData" localSheetId="1" hidden="1">'Հ 16 Առաջնահերթություններ'!$A$5:$H$9</definedName>
    <definedName name="Z_7DA14BDE_2C0B_4297_B480_A9CF7C9F4390_.wvu.FilterData" localSheetId="2" hidden="1">'Հ 17 Այլընտրանքներ'!$A$5:$H$1328</definedName>
    <definedName name="Z_7DB40F84_A8AF_431F_AE81_61FC598BFAD4_.wvu.FilterData" localSheetId="1" hidden="1">'Հ 16 Առաջնահերթություններ'!$A$5:$H$9</definedName>
    <definedName name="Z_7DB40F84_A8AF_431F_AE81_61FC598BFAD4_.wvu.FilterData" localSheetId="2" hidden="1">'Հ 17 Այլընտրանքներ'!$A$6:$H$1328</definedName>
    <definedName name="Z_7DB85B01_C6DD_4653_A808_3DDC838BF3F7_.wvu.FilterData" localSheetId="1" hidden="1">'Հ 16 Առաջնահերթություններ'!$A$5:$H$9</definedName>
    <definedName name="Z_7DB85B01_C6DD_4653_A808_3DDC838BF3F7_.wvu.FilterData" localSheetId="2" hidden="1">'Հ 17 Այլընտրանքներ'!$A$6:$H$1328</definedName>
    <definedName name="Z_7DBACF91_0E3F_4D8A_8007_04BD783C46B5_.wvu.FilterData" localSheetId="1" hidden="1">'Հ 16 Առաջնահերթություններ'!$A$5:$H$9</definedName>
    <definedName name="Z_7DBACF91_0E3F_4D8A_8007_04BD783C46B5_.wvu.FilterData" localSheetId="2" hidden="1">'Հ 17 Այլընտրանքներ'!$A$5:$H$1328</definedName>
    <definedName name="Z_7DBF2D18_6BFF_4C40_8C04_1857F40015B0_.wvu.FilterData" localSheetId="1" hidden="1">'Հ 16 Առաջնահերթություններ'!$A$5:$H$9</definedName>
    <definedName name="Z_7DBF2D18_6BFF_4C40_8C04_1857F40015B0_.wvu.FilterData" localSheetId="2" hidden="1">'Հ 17 Այլընտրանքներ'!$A$5:$H$1328</definedName>
    <definedName name="Z_7DF85C70_B72F_4AC1_B23D_47067A587D8A_.wvu.FilterData" localSheetId="1" hidden="1">'Հ 16 Առաջնահերթություններ'!$A$5:$H$9</definedName>
    <definedName name="Z_7DF85C70_B72F_4AC1_B23D_47067A587D8A_.wvu.FilterData" localSheetId="2" hidden="1">'Հ 17 Այլընտրանքներ'!$A$5:$H$1328</definedName>
    <definedName name="Z_7E18DBA4_11C6_4456_8D04_D7BA9C5F25BE_.wvu.FilterData" localSheetId="1" hidden="1">'Հ 16 Առաջնահերթություններ'!$A$5:$H$9</definedName>
    <definedName name="Z_7E18DBA4_11C6_4456_8D04_D7BA9C5F25BE_.wvu.FilterData" localSheetId="2" hidden="1">'Հ 17 Այլընտրանքներ'!$A$5:$H$1328</definedName>
    <definedName name="Z_7E708999_DA0B_4F0B_A218_B566963CF1CD_.wvu.FilterData" localSheetId="1" hidden="1">'Հ 16 Առաջնահերթություններ'!$A$5:$H$9</definedName>
    <definedName name="Z_7E708999_DA0B_4F0B_A218_B566963CF1CD_.wvu.FilterData" localSheetId="2" hidden="1">'Հ 17 Այլընտրանքներ'!$A$6:$H$1328</definedName>
    <definedName name="Z_7E7B8B60_3B40_434B_869A_2FE7298ABEBE_.wvu.FilterData" localSheetId="1" hidden="1">'Հ 16 Առաջնահերթություններ'!$A$5:$H$9</definedName>
    <definedName name="Z_7E7B8B60_3B40_434B_869A_2FE7298ABEBE_.wvu.FilterData" localSheetId="2" hidden="1">'Հ 17 Այլընտրանքներ'!$A$6:$H$1328</definedName>
    <definedName name="Z_7F4E206F_B057_4455_94F6_9A959E8298EF_.wvu.FilterData" localSheetId="1" hidden="1">'Հ 16 Առաջնահերթություններ'!$A$5:$H$9</definedName>
    <definedName name="Z_7F4E206F_B057_4455_94F6_9A959E8298EF_.wvu.FilterData" localSheetId="2" hidden="1">'Հ 17 Այլընտրանքներ'!$A$5:$H$1328</definedName>
    <definedName name="Z_7F8D6C4D_DAC7_49F1_9CCF_0CD2646DF58A_.wvu.FilterData" localSheetId="1" hidden="1">'Հ 16 Առաջնահերթություններ'!$A$5:$H$9</definedName>
    <definedName name="Z_7F8D6C4D_DAC7_49F1_9CCF_0CD2646DF58A_.wvu.FilterData" localSheetId="2" hidden="1">'Հ 17 Այլընտրանքներ'!$A$6:$H$1328</definedName>
    <definedName name="Z_7F8F6EB1_9575_40B3_97E5_BB0A2F4160A3_.wvu.FilterData" localSheetId="1" hidden="1">'Հ 16 Առաջնահերթություններ'!$A$5:$H$9</definedName>
    <definedName name="Z_7F8F6EB1_9575_40B3_97E5_BB0A2F4160A3_.wvu.FilterData" localSheetId="2" hidden="1">'Հ 17 Այլընտրանքներ'!$A$5:$H$1328</definedName>
    <definedName name="Z_7F9D51C3_E194_498F_AC61_7D59D53A33B7_.wvu.FilterData" localSheetId="1" hidden="1">'Հ 16 Առաջնահերթություններ'!$A$5:$H$9</definedName>
    <definedName name="Z_7F9D51C3_E194_498F_AC61_7D59D53A33B7_.wvu.FilterData" localSheetId="2" hidden="1">'Հ 17 Այլընտրանքներ'!$A$5:$H$1328</definedName>
    <definedName name="Z_80340574_D8EE_453F_89A0_393880BBABC2_.wvu.FilterData" localSheetId="1" hidden="1">'Հ 16 Առաջնահերթություններ'!$A$5:$H$9</definedName>
    <definedName name="Z_80340574_D8EE_453F_89A0_393880BBABC2_.wvu.FilterData" localSheetId="2" hidden="1">'Հ 17 Այլընտրանքներ'!$A$5:$H$1328</definedName>
    <definedName name="Z_803C3C0D_14A3_4DCC_886B_6B1CFAF40B59_.wvu.FilterData" localSheetId="1" hidden="1">'Հ 16 Առաջնահերթություններ'!$A$5:$H$9</definedName>
    <definedName name="Z_803C3C0D_14A3_4DCC_886B_6B1CFAF40B59_.wvu.FilterData" localSheetId="2" hidden="1">'Հ 17 Այլընտրանքներ'!$A$6:$H$1328</definedName>
    <definedName name="Z_806775BB_7CC8_4C5D_A81B_0842CD988372_.wvu.FilterData" localSheetId="1" hidden="1">'Հ 16 Առաջնահերթություններ'!$A$5:$H$9</definedName>
    <definedName name="Z_806775BB_7CC8_4C5D_A81B_0842CD988372_.wvu.FilterData" localSheetId="2" hidden="1">'Հ 17 Այլընտրանքներ'!$A$5:$H$1328</definedName>
    <definedName name="Z_80696EB4_9946_4CB5_9D11_DAC3F64F2915_.wvu.FilterData" localSheetId="1" hidden="1">'Հ 16 Առաջնահերթություններ'!$A$5:$H$9</definedName>
    <definedName name="Z_80696EB4_9946_4CB5_9D11_DAC3F64F2915_.wvu.FilterData" localSheetId="2" hidden="1">'Հ 17 Այլընտրանքներ'!$A$5:$H$1328</definedName>
    <definedName name="Z_8083ACA0_F3F4_47DC_939D_289E09C5E0C6_.wvu.FilterData" localSheetId="1" hidden="1">'Հ 16 Առաջնահերթություններ'!$A$5:$H$9</definedName>
    <definedName name="Z_8083ACA0_F3F4_47DC_939D_289E09C5E0C6_.wvu.FilterData" localSheetId="2" hidden="1">'Հ 17 Այլընտրանքներ'!$A$5:$H$1328</definedName>
    <definedName name="Z_80A42A1E_24D5_473C_A3B9_3F5BACF61175_.wvu.FilterData" localSheetId="1" hidden="1">'Հ 16 Առաջնահերթություններ'!$A$5:$H$9</definedName>
    <definedName name="Z_80A42A1E_24D5_473C_A3B9_3F5BACF61175_.wvu.FilterData" localSheetId="2" hidden="1">'Հ 17 Այլընտրանքներ'!$A$5:$H$1328</definedName>
    <definedName name="Z_80FD6496_3A56_41DE_BC0C_38D92CB28D0D_.wvu.FilterData" localSheetId="1" hidden="1">'Հ 16 Առաջնահերթություններ'!$A$5:$H$9</definedName>
    <definedName name="Z_80FD6496_3A56_41DE_BC0C_38D92CB28D0D_.wvu.FilterData" localSheetId="2" hidden="1">'Հ 17 Այլընտրանքներ'!$A$6:$H$1328</definedName>
    <definedName name="Z_812A68A5_54B4_41E6_9E7C_C13AE88F7389_.wvu.FilterData" localSheetId="1" hidden="1">'Հ 16 Առաջնահերթություններ'!$A$5:$H$9</definedName>
    <definedName name="Z_812A68A5_54B4_41E6_9E7C_C13AE88F7389_.wvu.FilterData" localSheetId="2" hidden="1">'Հ 17 Այլընտրանքներ'!$A$6:$H$1328</definedName>
    <definedName name="Z_8142DDB2_02EA_452A_A334_47F8DB0CE47C_.wvu.FilterData" localSheetId="1" hidden="1">'Հ 16 Առաջնահերթություններ'!$A$5:$H$9</definedName>
    <definedName name="Z_8142DDB2_02EA_452A_A334_47F8DB0CE47C_.wvu.FilterData" localSheetId="2" hidden="1">'Հ 17 Այլընտրանքներ'!$A$5:$H$1328</definedName>
    <definedName name="Z_8149F2CA_3F2D_4013_9DD6_03403A594D34_.wvu.FilterData" localSheetId="1" hidden="1">'Հ 16 Առաջնահերթություններ'!$A$5:$H$9</definedName>
    <definedName name="Z_8149F2CA_3F2D_4013_9DD6_03403A594D34_.wvu.FilterData" localSheetId="2" hidden="1">'Հ 17 Այլընտրանքներ'!$A$6:$H$1328</definedName>
    <definedName name="Z_81942033_131A_4D3F_9670_2DE5537B80F0_.wvu.FilterData" localSheetId="1" hidden="1">'Հ 16 Առաջնահերթություններ'!$A$5:$H$9</definedName>
    <definedName name="Z_81942033_131A_4D3F_9670_2DE5537B80F0_.wvu.FilterData" localSheetId="2" hidden="1">'Հ 17 Այլընտրանքներ'!$A$6:$H$1328</definedName>
    <definedName name="Z_81EBD052_9467_4456_91D7_BD41740B9173_.wvu.FilterData" localSheetId="1" hidden="1">'Հ 16 Առաջնահերթություններ'!$A$5:$H$9</definedName>
    <definedName name="Z_81EBD052_9467_4456_91D7_BD41740B9173_.wvu.FilterData" localSheetId="2" hidden="1">'Հ 17 Այլընտրանքներ'!$A$6:$H$1328</definedName>
    <definedName name="Z_81EDF1B7_102C_43D6_962F_D95E78C5AB98_.wvu.FilterData" localSheetId="1" hidden="1">'Հ 16 Առաջնահերթություններ'!$A$5:$H$9</definedName>
    <definedName name="Z_81EDF1B7_102C_43D6_962F_D95E78C5AB98_.wvu.FilterData" localSheetId="2" hidden="1">'Հ 17 Այլընտրանքներ'!$A$5:$H$1328</definedName>
    <definedName name="Z_81F2EC12_8CF7_46B5_9DF1_3121BFFE0998_.wvu.FilterData" localSheetId="1" hidden="1">'Հ 16 Առաջնահերթություններ'!$A$5:$H$9</definedName>
    <definedName name="Z_81F2EC12_8CF7_46B5_9DF1_3121BFFE0998_.wvu.FilterData" localSheetId="2" hidden="1">'Հ 17 Այլընտրանքներ'!$A$6:$H$1328</definedName>
    <definedName name="Z_822A52C8_E4E6_4796_BFB9_320422AD5021_.wvu.FilterData" localSheetId="1" hidden="1">'Հ 16 Առաջնահերթություններ'!$A$5:$H$9</definedName>
    <definedName name="Z_822A52C8_E4E6_4796_BFB9_320422AD5021_.wvu.FilterData" localSheetId="2" hidden="1">'Հ 17 Այլընտրանքներ'!$A$5:$H$1328</definedName>
    <definedName name="Z_823CAF37_1C0B_4E5F_8190_C8792C3E51FE_.wvu.FilterData" localSheetId="1" hidden="1">'Հ 16 Առաջնահերթություններ'!$A$5:$H$9</definedName>
    <definedName name="Z_823CAF37_1C0B_4E5F_8190_C8792C3E51FE_.wvu.FilterData" localSheetId="2" hidden="1">'Հ 17 Այլընտրանքներ'!$A$5:$H$1328</definedName>
    <definedName name="Z_8247B2DF_F51F_4013_A7B5_E6C244AB3526_.wvu.FilterData" localSheetId="1" hidden="1">'Հ 16 Առաջնահերթություններ'!$A$5:$H$9</definedName>
    <definedName name="Z_8247B2DF_F51F_4013_A7B5_E6C244AB3526_.wvu.FilterData" localSheetId="2" hidden="1">'Հ 17 Այլընտրանքներ'!$A$6:$H$1328</definedName>
    <definedName name="Z_8264A7E5_4A5A_4FBD_A180_0944C1722E1C_.wvu.FilterData" localSheetId="1" hidden="1">'Հ 16 Առաջնահերթություններ'!$A$5:$H$9</definedName>
    <definedName name="Z_8264A7E5_4A5A_4FBD_A180_0944C1722E1C_.wvu.FilterData" localSheetId="2" hidden="1">'Հ 17 Այլընտրանքներ'!$A$6:$H$1328</definedName>
    <definedName name="Z_82EDC678_12AE_4277_B2B9_BA71B77B7BD2_.wvu.FilterData" localSheetId="1" hidden="1">'Հ 16 Առաջնահերթություններ'!$A$5:$H$9</definedName>
    <definedName name="Z_82EDC678_12AE_4277_B2B9_BA71B77B7BD2_.wvu.FilterData" localSheetId="2" hidden="1">'Հ 17 Այլընտրանքներ'!$A$5:$H$1328</definedName>
    <definedName name="Z_83225C8F_06D6_4518_9DC0_D8438B5AE207_.wvu.FilterData" localSheetId="1" hidden="1">'Հ 16 Առաջնահերթություններ'!$A$5:$H$9</definedName>
    <definedName name="Z_83225C8F_06D6_4518_9DC0_D8438B5AE207_.wvu.FilterData" localSheetId="2" hidden="1">'Հ 17 Այլընտրանքներ'!$A$5:$H$1328</definedName>
    <definedName name="Z_832AD094_8BF8_4AAB_8E56_39F24844395E_.wvu.FilterData" localSheetId="1" hidden="1">'Հ 16 Առաջնահերթություններ'!$A$5:$H$9</definedName>
    <definedName name="Z_832AD094_8BF8_4AAB_8E56_39F24844395E_.wvu.FilterData" localSheetId="2" hidden="1">'Հ 17 Այլընտրանքներ'!$A$5:$H$1328</definedName>
    <definedName name="Z_832C381F_32ED_4284_B955_CDCCD0AEEAF9_.wvu.FilterData" localSheetId="1" hidden="1">'Հ 16 Առաջնահերթություններ'!$A$5:$H$9</definedName>
    <definedName name="Z_832C381F_32ED_4284_B955_CDCCD0AEEAF9_.wvu.FilterData" localSheetId="2" hidden="1">'Հ 17 Այլընտրանքներ'!$A$5:$H$1328</definedName>
    <definedName name="Z_8351CA40_BB71_4EE7_B2DB_C04890420521_.wvu.FilterData" localSheetId="1" hidden="1">'Հ 16 Առաջնահերթություններ'!$A$5:$H$9</definedName>
    <definedName name="Z_8351CA40_BB71_4EE7_B2DB_C04890420521_.wvu.FilterData" localSheetId="2" hidden="1">'Հ 17 Այլընտրանքներ'!$A$5:$H$1328</definedName>
    <definedName name="Z_83BA5780_BC89_4846_8F77_3E25013CA494_.wvu.FilterData" localSheetId="1" hidden="1">'Հ 16 Առաջնահերթություններ'!$A$5:$H$9</definedName>
    <definedName name="Z_83BA5780_BC89_4846_8F77_3E25013CA494_.wvu.FilterData" localSheetId="2" hidden="1">'Հ 17 Այլընտրանքներ'!$A$5:$H$1328</definedName>
    <definedName name="Z_83C5BBEB_FBAE_4607_8723_638663501D1A_.wvu.FilterData" localSheetId="1" hidden="1">'Հ 16 Առաջնահերթություններ'!$A$5:$H$9</definedName>
    <definedName name="Z_83C5BBEB_FBAE_4607_8723_638663501D1A_.wvu.FilterData" localSheetId="2" hidden="1">'Հ 17 Այլընտրանքներ'!$A$6:$H$1328</definedName>
    <definedName name="Z_83DC31FD_CFEA_4472_8B8A_D726F900116D_.wvu.FilterData" localSheetId="1" hidden="1">'Հ 16 Առաջնահերթություններ'!$A$5:$H$9</definedName>
    <definedName name="Z_83DC31FD_CFEA_4472_8B8A_D726F900116D_.wvu.FilterData" localSheetId="2" hidden="1">'Հ 17 Այլընտրանքներ'!$A$6:$H$1328</definedName>
    <definedName name="Z_844D4844_87E0_475B_949B_7770A19630F5_.wvu.FilterData" localSheetId="1" hidden="1">'Հ 16 Առաջնահերթություններ'!$A$5:$H$9</definedName>
    <definedName name="Z_844D4844_87E0_475B_949B_7770A19630F5_.wvu.FilterData" localSheetId="2" hidden="1">'Հ 17 Այլընտրանքներ'!$A$5:$H$1328</definedName>
    <definedName name="Z_847B381C_90BB_4651_8F70_D44E12A36D97_.wvu.FilterData" localSheetId="1" hidden="1">'Հ 16 Առաջնահերթություններ'!$A$5:$H$9</definedName>
    <definedName name="Z_847B381C_90BB_4651_8F70_D44E12A36D97_.wvu.FilterData" localSheetId="2" hidden="1">'Հ 17 Այլընտրանքներ'!$A$5:$H$1328</definedName>
    <definedName name="Z_849B0E95_E53D_4B4C_ACB8_9087C30500D3_.wvu.FilterData" localSheetId="1" hidden="1">'Հ 16 Առաջնահերթություններ'!$A$5:$H$9</definedName>
    <definedName name="Z_849B0E95_E53D_4B4C_ACB8_9087C30500D3_.wvu.FilterData" localSheetId="2" hidden="1">'Հ 17 Այլընտրանքներ'!$A$5:$H$1328</definedName>
    <definedName name="Z_84A1CDD8_8F2F_4143_B2F1_734114216386_.wvu.FilterData" localSheetId="1" hidden="1">'Հ 16 Առաջնահերթություններ'!$A$5:$H$9</definedName>
    <definedName name="Z_84A1CDD8_8F2F_4143_B2F1_734114216386_.wvu.FilterData" localSheetId="2" hidden="1">'Հ 17 Այլընտրանքներ'!$A$6:$H$1328</definedName>
    <definedName name="Z_84D5F1B7_CD65_4D64_B590_8A85B426F535_.wvu.FilterData" localSheetId="1" hidden="1">'Հ 16 Առաջնահերթություններ'!$A$5:$H$9</definedName>
    <definedName name="Z_84D5F1B7_CD65_4D64_B590_8A85B426F535_.wvu.FilterData" localSheetId="2" hidden="1">'Հ 17 Այլընտրանքներ'!$A$6:$H$1328</definedName>
    <definedName name="Z_84E9FD2D_3659_4FBB_BA69_CC5067CABE81_.wvu.FilterData" localSheetId="1" hidden="1">'Հ 16 Առաջնահերթություններ'!$A$5:$H$9</definedName>
    <definedName name="Z_84E9FD2D_3659_4FBB_BA69_CC5067CABE81_.wvu.FilterData" localSheetId="2" hidden="1">'Հ 17 Այլընտրանքներ'!$A$6:$H$1328</definedName>
    <definedName name="Z_84FAE2C6_D09A_4002_867A_9B8AE5D1D697_.wvu.FilterData" localSheetId="1" hidden="1">'Հ 16 Առաջնահերթություններ'!$A$5:$H$9</definedName>
    <definedName name="Z_84FAE2C6_D09A_4002_867A_9B8AE5D1D697_.wvu.FilterData" localSheetId="2" hidden="1">'Հ 17 Այլընտրանքներ'!$A$5:$H$1328</definedName>
    <definedName name="Z_851A7EAC_A8BF_49B1_83FD_6689602F8C4E_.wvu.FilterData" localSheetId="1" hidden="1">'Հ 16 Առաջնահերթություններ'!$A$5:$H$9</definedName>
    <definedName name="Z_851A7EAC_A8BF_49B1_83FD_6689602F8C4E_.wvu.FilterData" localSheetId="2" hidden="1">'Հ 17 Այլընտրանքներ'!$A$5:$H$1328</definedName>
    <definedName name="Z_8543B107_6F89_4A5C_BD3F_F2ADFAAAE660_.wvu.Cols" localSheetId="1" hidden="1">'Հ 16 Առաջնահերթություններ'!#REF!,'Հ 16 Առաջնահերթություններ'!#REF!</definedName>
    <definedName name="Z_8543B107_6F89_4A5C_BD3F_F2ADFAAAE660_.wvu.Cols" localSheetId="2" hidden="1">'Հ 17 Այլընտրանքներ'!#REF!,'Հ 17 Այլընտրանքներ'!#REF!</definedName>
    <definedName name="Z_8543B107_6F89_4A5C_BD3F_F2ADFAAAE660_.wvu.FilterData" localSheetId="1" hidden="1">'Հ 16 Առաջնահերթություններ'!$A$5:$H$9</definedName>
    <definedName name="Z_8543B107_6F89_4A5C_BD3F_F2ADFAAAE660_.wvu.FilterData" localSheetId="2" hidden="1">'Հ 17 Այլընտրանքներ'!$A$6:$H$1328</definedName>
    <definedName name="Z_8543B107_6F89_4A5C_BD3F_F2ADFAAAE660_.wvu.PrintArea" localSheetId="1" hidden="1">'Հ 16 Առաջնահերթություններ'!$A$3:$H$9</definedName>
    <definedName name="Z_8543B107_6F89_4A5C_BD3F_F2ADFAAAE660_.wvu.PrintArea" localSheetId="2" hidden="1">'Հ 17 Այլընտրանքներ'!$A$3:$H$1328</definedName>
    <definedName name="Z_8543B107_6F89_4A5C_BD3F_F2ADFAAAE660_.wvu.PrintTitles" localSheetId="1" hidden="1">'Հ 16 Առաջնահերթություններ'!$3:$4</definedName>
    <definedName name="Z_8543B107_6F89_4A5C_BD3F_F2ADFAAAE660_.wvu.PrintTitles" localSheetId="2" hidden="1">'Հ 17 Այլընտրանքներ'!$3:$4</definedName>
    <definedName name="Z_8550C43C_DBC3_41C9_A245_4ACACE87EC7E_.wvu.FilterData" localSheetId="1" hidden="1">'Հ 16 Առաջնահերթություններ'!$A$5:$H$9</definedName>
    <definedName name="Z_8550C43C_DBC3_41C9_A245_4ACACE87EC7E_.wvu.FilterData" localSheetId="2" hidden="1">'Հ 17 Այլընտրանքներ'!$A$5:$H$1328</definedName>
    <definedName name="Z_857DFF81_74AD_486A_9908_8593D9646D72_.wvu.FilterData" localSheetId="1" hidden="1">'Հ 16 Առաջնահերթություններ'!$A$5:$H$9</definedName>
    <definedName name="Z_857DFF81_74AD_486A_9908_8593D9646D72_.wvu.FilterData" localSheetId="2" hidden="1">'Հ 17 Այլընտրանքներ'!$A$6:$H$1328</definedName>
    <definedName name="Z_858FA749_C97D_492B_AA82_73BDE126C979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858FA749_C97D_492B_AA82_73BDE126C979_.wvu.Cols" localSheetId="2" hidden="1">'Հ 17 Այլընտրանքներ'!#REF!,'Հ 17 Այլընտրանքներ'!#REF!,'Հ 17 Այլընտրանքներ'!#REF!,'Հ 17 Այլընտրանքներ'!$D:$D,'Հ 17 Այլընտրանքներ'!#REF!</definedName>
    <definedName name="Z_858FA749_C97D_492B_AA82_73BDE126C979_.wvu.FilterData" localSheetId="1" hidden="1">'Հ 16 Առաջնահերթություններ'!#REF!</definedName>
    <definedName name="Z_858FA749_C97D_492B_AA82_73BDE126C979_.wvu.FilterData" localSheetId="2" hidden="1">'Հ 17 Այլընտրանքներ'!#REF!</definedName>
    <definedName name="Z_858FA749_C97D_492B_AA82_73BDE126C979_.wvu.PrintArea" localSheetId="1" hidden="1">'Հ 16 Առաջնահերթություններ'!$A$3:$H$9</definedName>
    <definedName name="Z_858FA749_C97D_492B_AA82_73BDE126C979_.wvu.PrintArea" localSheetId="2" hidden="1">'Հ 17 Այլընտրանքներ'!$A$3:$H$1328</definedName>
    <definedName name="Z_858FA749_C97D_492B_AA82_73BDE126C979_.wvu.PrintTitles" localSheetId="1" hidden="1">'Հ 16 Առաջնահերթություններ'!$3:$4</definedName>
    <definedName name="Z_858FA749_C97D_492B_AA82_73BDE126C979_.wvu.PrintTitles" localSheetId="2" hidden="1">'Հ 17 Այլընտրանքներ'!$3:$4</definedName>
    <definedName name="Z_858FA749_C97D_492B_AA82_73BDE126C979_.wvu.Rows" localSheetId="1" hidden="1">'Հ 16 Առաջնահերթություններ'!$27:$27</definedName>
    <definedName name="Z_858FA749_C97D_492B_AA82_73BDE126C979_.wvu.Rows" localSheetId="2" hidden="1">'Հ 17 Այլընտրանքներ'!$1347:$1347</definedName>
    <definedName name="Z_85B012D8_B7D7_4816_85E4_37BC882F676A_.wvu.FilterData" localSheetId="1" hidden="1">'Հ 16 Առաջնահերթություններ'!$A$5:$H$9</definedName>
    <definedName name="Z_85B012D8_B7D7_4816_85E4_37BC882F676A_.wvu.FilterData" localSheetId="2" hidden="1">'Հ 17 Այլընտրանքներ'!$A$5:$H$1328</definedName>
    <definedName name="Z_85B786F4_3814_4658_B66C_968A4E739E28_.wvu.FilterData" localSheetId="1" hidden="1">'Հ 16 Առաջնահերթություններ'!$A$5:$H$9</definedName>
    <definedName name="Z_85B786F4_3814_4658_B66C_968A4E739E28_.wvu.FilterData" localSheetId="2" hidden="1">'Հ 17 Այլընտրանքներ'!$A$6:$H$1328</definedName>
    <definedName name="Z_85DE0C5C_3021_4481_AD74_4930AEF972EC_.wvu.FilterData" localSheetId="1" hidden="1">'Հ 16 Առաջնահերթություններ'!$A$5:$H$9</definedName>
    <definedName name="Z_85DE0C5C_3021_4481_AD74_4930AEF972EC_.wvu.FilterData" localSheetId="2" hidden="1">'Հ 17 Այլընտրանքներ'!$A$5:$H$1328</definedName>
    <definedName name="Z_860F9B0B_6C72_45B0_8CA8_269B16D58EA0_.wvu.FilterData" localSheetId="1" hidden="1">'Հ 16 Առաջնահերթություններ'!$A$5:$H$9</definedName>
    <definedName name="Z_860F9B0B_6C72_45B0_8CA8_269B16D58EA0_.wvu.FilterData" localSheetId="2" hidden="1">'Հ 17 Այլընտրանքներ'!$A$5:$H$1328</definedName>
    <definedName name="Z_861B5875_32D4_4452_9533_EA6EB9D77182_.wvu.FilterData" localSheetId="1" hidden="1">'Հ 16 Առաջնահերթություններ'!$A$5:$H$9</definedName>
    <definedName name="Z_861B5875_32D4_4452_9533_EA6EB9D77182_.wvu.FilterData" localSheetId="2" hidden="1">'Հ 17 Այլընտրանքներ'!$A$6:$H$1328</definedName>
    <definedName name="Z_864423A9_3245_4A78_801C_1457B69BD34C_.wvu.FilterData" localSheetId="1" hidden="1">'Հ 16 Առաջնահերթություններ'!$A$5:$H$9</definedName>
    <definedName name="Z_864423A9_3245_4A78_801C_1457B69BD34C_.wvu.FilterData" localSheetId="2" hidden="1">'Հ 17 Այլընտրանքներ'!$A$5:$H$1328</definedName>
    <definedName name="Z_86503EF1_8DE4_4951_A97A_10E008E9DD11_.wvu.FilterData" localSheetId="1" hidden="1">'Հ 16 Առաջնահերթություններ'!$A$5:$H$9</definedName>
    <definedName name="Z_86503EF1_8DE4_4951_A97A_10E008E9DD11_.wvu.FilterData" localSheetId="2" hidden="1">'Հ 17 Այլընտրանքներ'!$A$5:$H$1328</definedName>
    <definedName name="Z_8650932C_DABF_4ABB_AB38_F44AC282E4CD_.wvu.FilterData" localSheetId="1" hidden="1">'Հ 16 Առաջնահերթություններ'!$A$5:$H$9</definedName>
    <definedName name="Z_8650932C_DABF_4ABB_AB38_F44AC282E4CD_.wvu.FilterData" localSheetId="2" hidden="1">'Հ 17 Այլընտրանքներ'!$A$5:$H$1328</definedName>
    <definedName name="Z_865B4BFD_9E54_4D20_9D73_7A7BE7DF044C_.wvu.FilterData" localSheetId="1" hidden="1">'Հ 16 Առաջնահերթություններ'!$A$5:$L$9</definedName>
    <definedName name="Z_865B4BFD_9E54_4D20_9D73_7A7BE7DF044C_.wvu.FilterData" localSheetId="2" hidden="1">'Հ 17 Այլընտրանքներ'!$A$6:$J$1328</definedName>
    <definedName name="Z_86D9562C_5C04_489A_847B_25557A12EA87_.wvu.FilterData" localSheetId="1" hidden="1">'Հ 16 Առաջնահերթություններ'!$A$5:$H$9</definedName>
    <definedName name="Z_86D9562C_5C04_489A_847B_25557A12EA87_.wvu.FilterData" localSheetId="2" hidden="1">'Հ 17 Այլընտրանքներ'!$A$5:$H$1328</definedName>
    <definedName name="Z_86F3F064_13FF_4548_968D_807834B6078D_.wvu.FilterData" localSheetId="1" hidden="1">'Հ 16 Առաջնահերթություններ'!$A$5:$H$9</definedName>
    <definedName name="Z_86F3F064_13FF_4548_968D_807834B6078D_.wvu.FilterData" localSheetId="2" hidden="1">'Հ 17 Այլընտրանքներ'!$A$5:$H$1328</definedName>
    <definedName name="Z_86F6369F_ACC0_4562_840D_5C7EF5BDFC74_.wvu.FilterData" localSheetId="1" hidden="1">'Հ 16 Առաջնահերթություններ'!$A$5:$H$9</definedName>
    <definedName name="Z_86F6369F_ACC0_4562_840D_5C7EF5BDFC74_.wvu.FilterData" localSheetId="2" hidden="1">'Հ 17 Այլընտրանքներ'!$A$5:$H$1328</definedName>
    <definedName name="Z_870643C6_8BFE_43E6_8903_B5337E077AD1_.wvu.FilterData" localSheetId="1" hidden="1">'Հ 16 Առաջնահերթություններ'!$A$5:$H$9</definedName>
    <definedName name="Z_870643C6_8BFE_43E6_8903_B5337E077AD1_.wvu.FilterData" localSheetId="2" hidden="1">'Հ 17 Այլընտրանքներ'!$A$5:$H$1328</definedName>
    <definedName name="Z_8706E9C1_93A4_4F0A_9F52_525FB9A7E7E0_.wvu.FilterData" localSheetId="1" hidden="1">'Հ 16 Առաջնահերթություններ'!$A$5:$H$9</definedName>
    <definedName name="Z_8706E9C1_93A4_4F0A_9F52_525FB9A7E7E0_.wvu.FilterData" localSheetId="2" hidden="1">'Հ 17 Այլընտրանքներ'!$A$6:$H$1328</definedName>
    <definedName name="Z_872AA8CC_98D1_4B63_8C7E_141E604D7329_.wvu.FilterData" localSheetId="1" hidden="1">'Հ 16 Առաջնահերթություններ'!$A$5:$H$9</definedName>
    <definedName name="Z_872AA8CC_98D1_4B63_8C7E_141E604D7329_.wvu.FilterData" localSheetId="2" hidden="1">'Հ 17 Այլընտրանքներ'!$A$5:$H$1328</definedName>
    <definedName name="Z_872CC125_9881_4ECF_9B63_5DF7FD517EB1_.wvu.FilterData" localSheetId="1" hidden="1">'Հ 16 Առաջնահերթություններ'!$A$5:$H$9</definedName>
    <definedName name="Z_872CC125_9881_4ECF_9B63_5DF7FD517EB1_.wvu.FilterData" localSheetId="2" hidden="1">'Հ 17 Այլընտրանքներ'!$A$5:$H$1328</definedName>
    <definedName name="Z_87515B3F_6106_4367_A95B_7A94793374BF_.wvu.FilterData" localSheetId="1" hidden="1">'Հ 16 Առաջնահերթություններ'!$A$5:$H$9</definedName>
    <definedName name="Z_87515B3F_6106_4367_A95B_7A94793374BF_.wvu.FilterData" localSheetId="2" hidden="1">'Հ 17 Այլընտրանքներ'!$A$5:$H$1328</definedName>
    <definedName name="Z_875DF11C_C264_4D12_8145_2E4AB3FA2157_.wvu.FilterData" localSheetId="1" hidden="1">'Հ 16 Առաջնահերթություններ'!$A$5:$H$9</definedName>
    <definedName name="Z_875DF11C_C264_4D12_8145_2E4AB3FA2157_.wvu.FilterData" localSheetId="2" hidden="1">'Հ 17 Այլընտրանքներ'!$A$5:$H$1328</definedName>
    <definedName name="Z_87DC7623_470E_4FB8_B183_67CEF34C746A_.wvu.FilterData" localSheetId="1" hidden="1">'Հ 16 Առաջնահերթություններ'!$A$5:$H$9</definedName>
    <definedName name="Z_87DC7623_470E_4FB8_B183_67CEF34C746A_.wvu.FilterData" localSheetId="2" hidden="1">'Հ 17 Այլընտրանքներ'!$A$5:$H$1328</definedName>
    <definedName name="Z_87EBDD67_5BE9_4A76_9702_52D6580D2E96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87EBDD67_5BE9_4A76_9702_52D6580D2E96_.wvu.Cols" localSheetId="2" hidden="1">'Հ 17 Այլընտրանքներ'!#REF!,'Հ 17 Այլընտրանքներ'!#REF!,'Հ 17 Այլընտրանքներ'!#REF!,'Հ 17 Այլընտրանքներ'!#REF!,'Հ 17 Այլընտրանքներ'!#REF!</definedName>
    <definedName name="Z_87EBDD67_5BE9_4A76_9702_52D6580D2E96_.wvu.FilterData" localSheetId="1" hidden="1">'Հ 16 Առաջնահերթություններ'!$A$5:$H$9</definedName>
    <definedName name="Z_87EBDD67_5BE9_4A76_9702_52D6580D2E96_.wvu.FilterData" localSheetId="2" hidden="1">'Հ 17 Այլընտրանքներ'!$A$5:$H$1328</definedName>
    <definedName name="Z_87EBDD67_5BE9_4A76_9702_52D6580D2E96_.wvu.PrintArea" localSheetId="1" hidden="1">'Հ 16 Առաջնահերթություններ'!$A$3:$H$9</definedName>
    <definedName name="Z_87EBDD67_5BE9_4A76_9702_52D6580D2E96_.wvu.PrintArea" localSheetId="2" hidden="1">'Հ 17 Այլընտրանքներ'!$A$3:$H$1328</definedName>
    <definedName name="Z_87EBDD67_5BE9_4A76_9702_52D6580D2E96_.wvu.PrintTitles" localSheetId="1" hidden="1">'Հ 16 Առաջնահերթություններ'!$3:$4</definedName>
    <definedName name="Z_87EBDD67_5BE9_4A76_9702_52D6580D2E96_.wvu.PrintTitles" localSheetId="2" hidden="1">'Հ 17 Այլընտրանքներ'!$3:$4</definedName>
    <definedName name="Z_87EBDD67_5BE9_4A76_9702_52D6580D2E96_.wvu.Rows" localSheetId="1" hidden="1">'Հ 16 Առաջնահերթություններ'!#REF!,'Հ 16 Առաջնահերթություններ'!$4:$4,'Հ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Առաջնահերթություններ'!$8:$9,'Հ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87EBDD67_5BE9_4A76_9702_52D6580D2E96_.wvu.Rows" localSheetId="2" hidden="1">'Հ 17 Այլընտրանքներ'!#REF!,'Հ 17 Այլընտրանքներ'!$4:$4,'Հ 17 Այլընտրանքներ'!$9:$12,'Հ 17 Այլընտրանքներ'!$14:$22,'Հ 17 Այլընտրանքներ'!$24:$97,'Հ 17 Այլընտրանքներ'!$99:$102,'Հ 17 Այլընտրանքներ'!$104:$130,'Հ 17 Այլընտրանքներ'!$132:$141,'Հ 17 Այլընտրանքներ'!$143:$323,'Հ 17 Այլընտրանքներ'!$325:$395,'Հ 17 Այլընտրանքներ'!$397:$439,'Հ 17 Այլընտրանքներ'!$441:$536,'Հ 17 Այլընտրանքներ'!$538:$556,'Հ 17 Այլընտրանքներ'!$558:$599,'Հ 17 Այլընտրանքներ'!$602:$633,'Հ 17 Այլընտրանքներ'!$635:$651,'Հ 17 Այլընտրանքներ'!$653:$658,'Հ 17 Այլընտրանքներ'!$660:$673,'Հ 17 Այլընտրանքներ'!$675:$689,'Հ 17 Այլընտրանքներ'!$691:$696,'Հ 17 Այլընտրանքներ'!$698:$705,'Հ 17 Այլընտրանքներ'!$707:$709,'Հ 17 Այլընտրանքներ'!$711:$744,'Հ 17 Այլընտրանքներ'!#REF!,'Հ 17 Այլընտրանքներ'!$746:$758,'Հ 17 Այլընտրանքներ'!$760:$778,'Հ 17 Այլընտրանքներ'!$780:$793,'Հ 17 Այլընտրանքներ'!$795:$808,'Հ 17 Այլընտրանքներ'!$841:$845,'Հ 17 Այլընտրանքներ'!$847:$849,'Հ 17 Այլընտրանքներ'!$851:$859,'Հ 17 Այլընտրանքներ'!$861:$871,'Հ 17 Այլընտրանքներ'!$873:$875,'Հ 17 Այլընտրանքներ'!$893:$912,'Հ 17 Այլընտրանքներ'!$914:$1039,'Հ 17 Այլընտրանքներ'!$1041:$1070,'Հ 17 Այլընտրանքներ'!$1072:$1094,'Հ 17 Այլընտրանքներ'!$1096:$1122,'Հ 17 Այլընտրանքներ'!$1124:$1131,'Հ 17 Այլընտրանքներ'!$1133:$1137,'Հ 17 Այլընտրանքներ'!$1139:$1147,'Հ 17 Այլընտրանքներ'!$1149:$1152,'Հ 17 Այլընտրանքներ'!$1154:$1164,'Հ 17 Այլընտրանքներ'!$1166:$1169,'Հ 17 Այլընտրանքներ'!$1171:$1187,'Հ 17 Այլընտրանքներ'!$1189:$1195,'Հ 17 Այլընտրանքներ'!$1197:$1200,'Հ 17 Այլընտրանքներ'!$1203:$1211,'Հ 17 Այլընտրանքներ'!$1213:$1217,'Հ 17 Այլընտրանքներ'!$1219:$1224,'Հ 17 Այլընտրանքներ'!$1226:$1229,'Հ 17 Այլընտրանքներ'!$1231:$1237,'Հ 17 Այլընտրանքներ'!$1239:$1247,'Հ 17 Այլընտրանքներ'!$1249:$1257,'Հ 17 Այլընտրանքներ'!$1259:$1261,'Հ 17 Այլընտրանքներ'!$1263:$1265,'Հ 17 Այլընտրանքներ'!$1267:$1272,'Հ 17 Այլընտրանքներ'!$1274:$1276,'Հ 17 Այլընտրանքներ'!$1278:$1279,'Հ 17 Այլընտրանքներ'!$1281:$1284,'Հ 17 Այլընտրանքներ'!$1286:$1289,'Հ 17 Այլընտրանքներ'!$1291:$1293,'Հ 17 Այլընտրանքներ'!$1295:$1298,'Հ 17 Այլընտրանքներ'!$1300:$1303,'Հ 17 Այլընտրանքներ'!$1305:$1308,'Հ 17 Այլընտրանքներ'!$1310:$1313,'Հ 17 Այլընտրանքներ'!$1315:$1317,'Հ 17 Այլընտրանքներ'!$1319:$1328,'Հ 17 Այլընտրանքներ'!#REF!,'Հ 17 Այլընտրանքներ'!#REF!</definedName>
    <definedName name="Z_881733CF_77FA_404D_91BD_41FF51942C07_.wvu.FilterData" localSheetId="1" hidden="1">'Հ 16 Առաջնահերթություններ'!$A$5:$H$9</definedName>
    <definedName name="Z_881733CF_77FA_404D_91BD_41FF51942C07_.wvu.FilterData" localSheetId="2" hidden="1">'Հ 17 Այլընտրանքներ'!$A$5:$H$1328</definedName>
    <definedName name="Z_8862D84B_6BEE_42F7_98DF_8CCC935A5270_.wvu.FilterData" localSheetId="1" hidden="1">'Հ 16 Առաջնահերթություններ'!$A$5:$H$9</definedName>
    <definedName name="Z_8862D84B_6BEE_42F7_98DF_8CCC935A5270_.wvu.FilterData" localSheetId="2" hidden="1">'Հ 17 Այլընտրանքներ'!$A$5:$H$1328</definedName>
    <definedName name="Z_8867F8D2_74BF_48DD_B1BB_11449840E638_.wvu.FilterData" localSheetId="1" hidden="1">'Հ 16 Առաջնահերթություններ'!$A$5:$H$9</definedName>
    <definedName name="Z_8867F8D2_74BF_48DD_B1BB_11449840E638_.wvu.FilterData" localSheetId="2" hidden="1">'Հ 17 Այլընտրանքներ'!$A$5:$H$1328</definedName>
    <definedName name="Z_88B25593_A3B2_4268_BFF3_47CCC644C14E_.wvu.FilterData" localSheetId="1" hidden="1">'Հ 16 Առաջնահերթություններ'!$A$5:$H$9</definedName>
    <definedName name="Z_88B25593_A3B2_4268_BFF3_47CCC644C14E_.wvu.FilterData" localSheetId="2" hidden="1">'Հ 17 Այլընտրանքներ'!$A$5:$H$1328</definedName>
    <definedName name="Z_88E36B19_C109_45D6_AFAE_0BCB608C7132_.wvu.FilterData" localSheetId="1" hidden="1">'Հ 16 Առաջնահերթություններ'!$A$5:$H$9</definedName>
    <definedName name="Z_88E36B19_C109_45D6_AFAE_0BCB608C7132_.wvu.FilterData" localSheetId="2" hidden="1">'Հ 17 Այլընտրանքներ'!$A$5:$H$1328</definedName>
    <definedName name="Z_88ED54A2_A150_43A0_89EB_F43A8AAD5AB8_.wvu.FilterData" localSheetId="1" hidden="1">'Հ 16 Առաջնահերթություններ'!$A$5:$H$9</definedName>
    <definedName name="Z_88ED54A2_A150_43A0_89EB_F43A8AAD5AB8_.wvu.FilterData" localSheetId="2" hidden="1">'Հ 17 Այլընտրանքներ'!$A$5:$H$1328</definedName>
    <definedName name="Z_89082CB5_BDA8_4814_9063_ED4CF0D1EA51_.wvu.FilterData" localSheetId="1" hidden="1">'Հ 16 Առաջնահերթություններ'!$A$5:$H$9</definedName>
    <definedName name="Z_89082CB5_BDA8_4814_9063_ED4CF0D1EA51_.wvu.FilterData" localSheetId="2" hidden="1">'Հ 17 Այլընտրանքներ'!$A$6:$H$1328</definedName>
    <definedName name="Z_899B2643_25FC_414D_9EA0_F582C5B85030_.wvu.FilterData" localSheetId="1" hidden="1">'Հ 16 Առաջնահերթություններ'!$A$5:$H$9</definedName>
    <definedName name="Z_899B2643_25FC_414D_9EA0_F582C5B85030_.wvu.FilterData" localSheetId="2" hidden="1">'Հ 17 Այլընտրանքներ'!$A$5:$H$1328</definedName>
    <definedName name="Z_89B02814_5D58_4BC2_8696_2C78DD721401_.wvu.FilterData" localSheetId="1" hidden="1">'Հ 16 Առաջնահերթություններ'!$A$5:$H$9</definedName>
    <definedName name="Z_89B02814_5D58_4BC2_8696_2C78DD721401_.wvu.FilterData" localSheetId="2" hidden="1">'Հ 17 Այլընտրանքներ'!$A$6:$H$1328</definedName>
    <definedName name="Z_89DE85E7_CE2D_4DB2_8E9F_129F54FA9EEF_.wvu.FilterData" localSheetId="1" hidden="1">'Հ 16 Առաջնահերթություններ'!$A$5:$H$9</definedName>
    <definedName name="Z_89DE85E7_CE2D_4DB2_8E9F_129F54FA9EEF_.wvu.FilterData" localSheetId="2" hidden="1">'Հ 17 Այլընտրանքներ'!$A$5:$H$1328</definedName>
    <definedName name="Z_8A088AD5_3765_4B47_9431_E64C9EBCB597_.wvu.FilterData" localSheetId="1" hidden="1">'Հ 16 Առաջնահերթություններ'!$A$5:$H$9</definedName>
    <definedName name="Z_8A088AD5_3765_4B47_9431_E64C9EBCB597_.wvu.FilterData" localSheetId="2" hidden="1">'Հ 17 Այլընտրանքներ'!$A$5:$H$1328</definedName>
    <definedName name="Z_8A57DD02_ECA7_4D10_BFFB_B4039A58F69F_.wvu.FilterData" localSheetId="1" hidden="1">'Հ 16 Առաջնահերթություններ'!$A$5:$H$9</definedName>
    <definedName name="Z_8A57DD02_ECA7_4D10_BFFB_B4039A58F69F_.wvu.FilterData" localSheetId="2" hidden="1">'Հ 17 Այլընտրանքներ'!$A$5:$H$1328</definedName>
    <definedName name="Z_8A5ABBE2_B935_4F41_BA55_FAC4D03D5677_.wvu.FilterData" localSheetId="1" hidden="1">'Հ 16 Առաջնահերթություններ'!$A$5:$H$9</definedName>
    <definedName name="Z_8A5ABBE2_B935_4F41_BA55_FAC4D03D5677_.wvu.FilterData" localSheetId="2" hidden="1">'Հ 17 Այլընտրանքներ'!$A$5:$H$1328</definedName>
    <definedName name="Z_8A78E5E5_1886_4BF7_945B_B3D616E69EC6_.wvu.FilterData" localSheetId="1" hidden="1">'Հ 16 Առաջնահերթություններ'!$A$5:$H$9</definedName>
    <definedName name="Z_8A78E5E5_1886_4BF7_945B_B3D616E69EC6_.wvu.FilterData" localSheetId="2" hidden="1">'Հ 17 Այլընտրանքներ'!$A$6:$H$1328</definedName>
    <definedName name="Z_8A7C99F4_75EF_4E8A_82FE_5A7623053904_.wvu.FilterData" localSheetId="1" hidden="1">'Հ 16 Առաջնահերթություններ'!$A$5:$H$9</definedName>
    <definedName name="Z_8A7C99F4_75EF_4E8A_82FE_5A7623053904_.wvu.FilterData" localSheetId="2" hidden="1">'Հ 17 Այլընտրանքներ'!$A$5:$H$1328</definedName>
    <definedName name="Z_8A8507DE_A866_4945_8F08_8228245E6009_.wvu.FilterData" localSheetId="1" hidden="1">'Հ 16 Առաջնահերթություններ'!$A$5:$H$9</definedName>
    <definedName name="Z_8A8507DE_A866_4945_8F08_8228245E6009_.wvu.FilterData" localSheetId="2" hidden="1">'Հ 17 Այլընտրանքներ'!$A$5:$H$1328</definedName>
    <definedName name="Z_8A911061_610B_4DD4_BEEE_FDEE7D6FFE6E_.wvu.FilterData" localSheetId="1" hidden="1">'Հ 16 Առաջնահերթություններ'!$A$5:$H$9</definedName>
    <definedName name="Z_8A911061_610B_4DD4_BEEE_FDEE7D6FFE6E_.wvu.FilterData" localSheetId="2" hidden="1">'Հ 17 Այլընտրանքներ'!$A$5:$H$1328</definedName>
    <definedName name="Z_8AA5E8EC_08C6_4ECE_AB32_DBB1B4EAAFF3_.wvu.FilterData" localSheetId="1" hidden="1">'Հ 16 Առաջնահերթություններ'!$A$5:$H$9</definedName>
    <definedName name="Z_8AA5E8EC_08C6_4ECE_AB32_DBB1B4EAAFF3_.wvu.FilterData" localSheetId="2" hidden="1">'Հ 17 Այլընտրանքներ'!$A$5:$H$1328</definedName>
    <definedName name="Z_8AE27CBA_65DB_4D89_82FB_9268D3BF52AA_.wvu.FilterData" localSheetId="1" hidden="1">'Հ 16 Առաջնահերթություններ'!$A$5:$H$9</definedName>
    <definedName name="Z_8AE27CBA_65DB_4D89_82FB_9268D3BF52AA_.wvu.FilterData" localSheetId="2" hidden="1">'Հ 17 Այլընտրանքներ'!$A$5:$H$1328</definedName>
    <definedName name="Z_8AFF77C2_5E6F_4499_8DC7_7139B50B9DC4_.wvu.FilterData" localSheetId="1" hidden="1">'Հ 16 Առաջնահերթություններ'!$A$5:$H$9</definedName>
    <definedName name="Z_8AFF77C2_5E6F_4499_8DC7_7139B50B9DC4_.wvu.FilterData" localSheetId="2" hidden="1">'Հ 17 Այլընտրանքներ'!$A$5:$H$1328</definedName>
    <definedName name="Z_8B2F6D1E_B476_4B30_A91D_230684CCFBC5_.wvu.FilterData" localSheetId="1" hidden="1">'Հ 16 Առաջնահերթություններ'!$A$5:$H$9</definedName>
    <definedName name="Z_8B2F6D1E_B476_4B30_A91D_230684CCFBC5_.wvu.FilterData" localSheetId="2" hidden="1">'Հ 17 Այլընտրանքներ'!$A$5:$H$1328</definedName>
    <definedName name="Z_8B466330_0BE7_4C7C_87DB_80390B55E20F_.wvu.FilterData" localSheetId="1" hidden="1">'Հ 16 Առաջնահերթություններ'!$A$5:$H$9</definedName>
    <definedName name="Z_8B466330_0BE7_4C7C_87DB_80390B55E20F_.wvu.FilterData" localSheetId="2" hidden="1">'Հ 17 Այլընտրանքներ'!$A$6:$H$1328</definedName>
    <definedName name="Z_8B658871_B3B8_49DD_803A_9DA90B88D76B_.wvu.FilterData" localSheetId="1" hidden="1">'Հ 16 Առաջնահերթություններ'!$A$5:$H$9</definedName>
    <definedName name="Z_8B658871_B3B8_49DD_803A_9DA90B88D76B_.wvu.FilterData" localSheetId="2" hidden="1">'Հ 17 Այլընտրանքներ'!$A$6:$H$1328</definedName>
    <definedName name="Z_8B756653_40B0_4E0C_8C8F_780B28226FDC_.wvu.FilterData" localSheetId="1" hidden="1">'Հ 16 Առաջնահերթություններ'!$A$5:$H$9</definedName>
    <definedName name="Z_8B756653_40B0_4E0C_8C8F_780B28226FDC_.wvu.FilterData" localSheetId="2" hidden="1">'Հ 17 Այլընտրանքներ'!$A$5:$H$1328</definedName>
    <definedName name="Z_8B78CE99_680E_41E8_BE12_E7D55A8237C9_.wvu.FilterData" localSheetId="1" hidden="1">'Հ 16 Առաջնահերթություններ'!$A$5:$H$9</definedName>
    <definedName name="Z_8B78CE99_680E_41E8_BE12_E7D55A8237C9_.wvu.FilterData" localSheetId="2" hidden="1">'Հ 17 Այլընտրանքներ'!$A$5:$H$1328</definedName>
    <definedName name="Z_8BB65D42_DCDD_4BAF_9BDB_A677EF24A810_.wvu.FilterData" localSheetId="1" hidden="1">'Հ 16 Առաջնահերթություններ'!$A$5:$H$9</definedName>
    <definedName name="Z_8BB65D42_DCDD_4BAF_9BDB_A677EF24A810_.wvu.FilterData" localSheetId="2" hidden="1">'Հ 17 Այլընտրանքներ'!$A$5:$H$1328</definedName>
    <definedName name="Z_8BE42856_A62E_466F_AF9E_5464D87A1CD1_.wvu.FilterData" localSheetId="1" hidden="1">'Հ 16 Առաջնահերթություններ'!$A$5:$H$9</definedName>
    <definedName name="Z_8BE42856_A62E_466F_AF9E_5464D87A1CD1_.wvu.FilterData" localSheetId="2" hidden="1">'Հ 17 Այլընտրանքներ'!$A$5:$H$1328</definedName>
    <definedName name="Z_8BEE7ACC_349B_4EC9_B4F6_1C6545C331B2_.wvu.FilterData" localSheetId="1" hidden="1">'Հ 16 Առաջնահերթություններ'!$A$5:$H$9</definedName>
    <definedName name="Z_8BEE7ACC_349B_4EC9_B4F6_1C6545C331B2_.wvu.FilterData" localSheetId="2" hidden="1">'Հ 17 Այլընտրանքներ'!$A$5:$H$1328</definedName>
    <definedName name="Z_8C581A31_4C65_4191_B0A1_4DC120849D5F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8C581A31_4C65_4191_B0A1_4DC120849D5F_.wvu.Cols" localSheetId="2" hidden="1">'Հ 17 Այլընտրանքներ'!#REF!,'Հ 17 Այլընտրանքներ'!#REF!,'Հ 17 Այլընտրանքներ'!#REF!,'Հ 17 Այլընտրանքներ'!#REF!,'Հ 17 Այլընտրանքներ'!#REF!,'Հ 17 Այլընտրանքներ'!#REF!</definedName>
    <definedName name="Z_8C581A31_4C65_4191_B0A1_4DC120849D5F_.wvu.FilterData" localSheetId="1" hidden="1">'Հ 16 Առաջնահերթություններ'!$A$5:$H$9</definedName>
    <definedName name="Z_8C581A31_4C65_4191_B0A1_4DC120849D5F_.wvu.FilterData" localSheetId="2" hidden="1">'Հ 17 Այլընտրանքներ'!$A$6:$H$1328</definedName>
    <definedName name="Z_8C581A31_4C65_4191_B0A1_4DC120849D5F_.wvu.PrintArea" localSheetId="1" hidden="1">'Հ 16 Առաջնահերթություններ'!$A$3:$H$9</definedName>
    <definedName name="Z_8C581A31_4C65_4191_B0A1_4DC120849D5F_.wvu.PrintArea" localSheetId="2" hidden="1">'Հ 17 Այլընտրանքներ'!$A$3:$H$1328</definedName>
    <definedName name="Z_8C581A31_4C65_4191_B0A1_4DC120849D5F_.wvu.PrintTitles" localSheetId="1" hidden="1">'Հ 16 Առաջնահերթություններ'!$3:$4</definedName>
    <definedName name="Z_8C581A31_4C65_4191_B0A1_4DC120849D5F_.wvu.PrintTitles" localSheetId="2" hidden="1">'Հ 17 Այլընտրանքներ'!$3:$4</definedName>
    <definedName name="Z_8C581A31_4C65_4191_B0A1_4DC120849D5F_.wvu.Rows" localSheetId="1" hidden="1">'Հ 16 Առաջնահերթություններ'!$27:$27</definedName>
    <definedName name="Z_8C581A31_4C65_4191_B0A1_4DC120849D5F_.wvu.Rows" localSheetId="2" hidden="1">'Հ 17 Այլընտրանքներ'!$1347:$1347</definedName>
    <definedName name="Z_8CBBA770_CFF5_4F4E_8A38_7341F380C49E_.wvu.FilterData" localSheetId="1" hidden="1">'Հ 16 Առաջնահերթություններ'!$A$5:$H$9</definedName>
    <definedName name="Z_8CBBA770_CFF5_4F4E_8A38_7341F380C49E_.wvu.FilterData" localSheetId="2" hidden="1">'Հ 17 Այլընտրանքներ'!$A$5:$H$1328</definedName>
    <definedName name="Z_8CBD6DBD_C973_4AA1_999A_9DF99B2A8404_.wvu.FilterData" localSheetId="1" hidden="1">'Հ 16 Առաջնահերթություններ'!$A$5:$H$9</definedName>
    <definedName name="Z_8CBD6DBD_C973_4AA1_999A_9DF99B2A8404_.wvu.FilterData" localSheetId="2" hidden="1">'Հ 17 Այլընտրանքներ'!$A$5:$H$1328</definedName>
    <definedName name="Z_8CCAA5FB_5094_4930_9FF2_A176A39AD17C_.wvu.FilterData" localSheetId="1" hidden="1">'Հ 16 Առաջնահերթություններ'!$A$5:$H$9</definedName>
    <definedName name="Z_8CCAA5FB_5094_4930_9FF2_A176A39AD17C_.wvu.FilterData" localSheetId="2" hidden="1">'Հ 17 Այլընտրանքներ'!$A$6:$H$1328</definedName>
    <definedName name="Z_8D054767_CDFD_400E_8835_98422309F161_.wvu.FilterData" localSheetId="1" hidden="1">'Հ 16 Առաջնահերթություններ'!$A$5:$H$9</definedName>
    <definedName name="Z_8D054767_CDFD_400E_8835_98422309F161_.wvu.FilterData" localSheetId="2" hidden="1">'Հ 17 Այլընտրանքներ'!$A$5:$H$1328</definedName>
    <definedName name="Z_8D5933CF_850E_43FE_907C_5530CF9555E0_.wvu.FilterData" localSheetId="1" hidden="1">'Հ 16 Առաջնահերթություններ'!$A$5:$H$9</definedName>
    <definedName name="Z_8D5933CF_850E_43FE_907C_5530CF9555E0_.wvu.FilterData" localSheetId="2" hidden="1">'Հ 17 Այլընտրանքներ'!$A$5:$H$1328</definedName>
    <definedName name="Z_8DDF36FD_C64A_4410_998B_64F8EFB7D5A8_.wvu.FilterData" localSheetId="1" hidden="1">'Հ 16 Առաջնահերթություններ'!$A$5:$H$9</definedName>
    <definedName name="Z_8DDF36FD_C64A_4410_998B_64F8EFB7D5A8_.wvu.FilterData" localSheetId="2" hidden="1">'Հ 17 Այլընտրանքներ'!$A$5:$H$1328</definedName>
    <definedName name="Z_8E036D02_A67B_475E_AC8B_87164D1A8F84_.wvu.Cols" localSheetId="1" hidden="1">'Հ 16 Առաջնահերթություններ'!$D:$D,'Հ 16 Առաջնահերթություններ'!#REF!,'Հ 16 Առաջնահերթություններ'!#REF!,'Հ 16 Առաջնահերթություններ'!#REF!</definedName>
    <definedName name="Z_8E036D02_A67B_475E_AC8B_87164D1A8F84_.wvu.Cols" localSheetId="2" hidden="1">'Հ 17 Այլընտրանքներ'!$D:$D,'Հ 17 Այլընտրանքներ'!#REF!,'Հ 17 Այլընտրանքներ'!#REF!,'Հ 17 Այլընտրանքներ'!#REF!</definedName>
    <definedName name="Z_8E036D02_A67B_475E_AC8B_87164D1A8F84_.wvu.FilterData" localSheetId="1" hidden="1">'Հ 16 Առաջնահերթություններ'!$A$5:$H$9</definedName>
    <definedName name="Z_8E036D02_A67B_475E_AC8B_87164D1A8F84_.wvu.FilterData" localSheetId="2" hidden="1">'Հ 17 Այլընտրանքներ'!$A$6:$H$1328</definedName>
    <definedName name="Z_8E036D02_A67B_475E_AC8B_87164D1A8F84_.wvu.PrintArea" localSheetId="1" hidden="1">'Հ 16 Առաջնահերթություններ'!$A$3:$H$9</definedName>
    <definedName name="Z_8E036D02_A67B_475E_AC8B_87164D1A8F84_.wvu.PrintArea" localSheetId="2" hidden="1">'Հ 17 Այլընտրանքներ'!$A$3:$H$1328</definedName>
    <definedName name="Z_8E036D02_A67B_475E_AC8B_87164D1A8F84_.wvu.PrintTitles" localSheetId="1" hidden="1">'Հ 16 Առաջնահերթություններ'!$3:$4</definedName>
    <definedName name="Z_8E036D02_A67B_475E_AC8B_87164D1A8F84_.wvu.PrintTitles" localSheetId="2" hidden="1">'Հ 17 Այլընտրանքներ'!$3:$4</definedName>
    <definedName name="Z_8E09BAB1_AC29_4C6F_8D82_EA1005447C92_.wvu.FilterData" localSheetId="1" hidden="1">'Հ 16 Առաջնահերթություններ'!$A$5:$H$9</definedName>
    <definedName name="Z_8E09BAB1_AC29_4C6F_8D82_EA1005447C92_.wvu.FilterData" localSheetId="2" hidden="1">'Հ 17 Այլընտրանքներ'!$A$6:$H$1328</definedName>
    <definedName name="Z_8E0F8044_A054_4DA6_9B16_7D7243ABFBEC_.wvu.FilterData" localSheetId="1" hidden="1">'Հ 16 Առաջնահերթություններ'!$A$5:$H$9</definedName>
    <definedName name="Z_8E0F8044_A054_4DA6_9B16_7D7243ABFBEC_.wvu.FilterData" localSheetId="2" hidden="1">'Հ 17 Այլընտրանքներ'!$A$5:$H$1328</definedName>
    <definedName name="Z_8E253606_36FD_4605_A947_A60ADC08AE3B_.wvu.FilterData" localSheetId="1" hidden="1">'Հ 16 Առաջնահերթություններ'!$A$5:$H$9</definedName>
    <definedName name="Z_8E253606_36FD_4605_A947_A60ADC08AE3B_.wvu.FilterData" localSheetId="2" hidden="1">'Հ 17 Այլընտրանքներ'!$A$6:$H$1328</definedName>
    <definedName name="Z_8E347055_42A0_4003_AA7B_E5502FD0576B_.wvu.FilterData" localSheetId="1" hidden="1">'Հ 16 Առաջնահերթություններ'!$A$5:$H$9</definedName>
    <definedName name="Z_8E347055_42A0_4003_AA7B_E5502FD0576B_.wvu.FilterData" localSheetId="2" hidden="1">'Հ 17 Այլընտրանքներ'!$A$5:$H$1328</definedName>
    <definedName name="Z_8E4ABD4D_1EE8_4EA7_BE44_B698A89E8780_.wvu.FilterData" localSheetId="1" hidden="1">'Հ 16 Առաջնահերթություններ'!$A$5:$H$9</definedName>
    <definedName name="Z_8E4ABD4D_1EE8_4EA7_BE44_B698A89E8780_.wvu.FilterData" localSheetId="2" hidden="1">'Հ 17 Այլընտրանքներ'!$A$5:$H$1328</definedName>
    <definedName name="Z_8E86E125_CA34_49A6_ADB3_6FC326442DC0_.wvu.FilterData" localSheetId="1" hidden="1">'Հ 16 Առաջնահերթություններ'!$A$5:$H$9</definedName>
    <definedName name="Z_8E86E125_CA34_49A6_ADB3_6FC326442DC0_.wvu.FilterData" localSheetId="2" hidden="1">'Հ 17 Այլընտրանքներ'!$A$5:$H$1328</definedName>
    <definedName name="Z_8EBA0E57_7B19_40DA_9674_249D257FDE56_.wvu.FilterData" localSheetId="1" hidden="1">'Հ 16 Առաջնահերթություններ'!$A$5:$H$9</definedName>
    <definedName name="Z_8EBA0E57_7B19_40DA_9674_249D257FDE56_.wvu.FilterData" localSheetId="2" hidden="1">'Հ 17 Այլընտրանքներ'!$A$6:$H$1328</definedName>
    <definedName name="Z_8ECD8F4B_ABDE_482A_ACDD_66625C35C9B4_.wvu.FilterData" localSheetId="1" hidden="1">'Հ 16 Առաջնահերթություններ'!$A$5:$H$9</definedName>
    <definedName name="Z_8ECD8F4B_ABDE_482A_ACDD_66625C35C9B4_.wvu.FilterData" localSheetId="2" hidden="1">'Հ 17 Այլընտրանքներ'!$A$5:$H$1328</definedName>
    <definedName name="Z_8F47B265_DA34_4DBD_877F_39A6A5B2402F_.wvu.FilterData" localSheetId="1" hidden="1">'Հ 16 Առաջնահերթություններ'!$A$5:$H$9</definedName>
    <definedName name="Z_8F47B265_DA34_4DBD_877F_39A6A5B2402F_.wvu.FilterData" localSheetId="2" hidden="1">'Հ 17 Այլընտրանքներ'!$A$5:$H$1328</definedName>
    <definedName name="Z_8F53ADB1_3292_486E_A5FE_4A6104ED5C2F_.wvu.FilterData" localSheetId="1" hidden="1">'Հ 16 Առաջնահերթություններ'!$A$5:$H$9</definedName>
    <definedName name="Z_8F53ADB1_3292_486E_A5FE_4A6104ED5C2F_.wvu.FilterData" localSheetId="2" hidden="1">'Հ 17 Այլընտրանքներ'!$A$6:$H$1328</definedName>
    <definedName name="Z_8F6C9F09_23AE_4DB9_BBFB_73B8ED99240C_.wvu.FilterData" localSheetId="1" hidden="1">'Հ 16 Առաջնահերթություններ'!#REF!</definedName>
    <definedName name="Z_8F6C9F09_23AE_4DB9_BBFB_73B8ED99240C_.wvu.FilterData" localSheetId="2" hidden="1">'Հ 17 Այլընտրանքներ'!#REF!</definedName>
    <definedName name="Z_8F6C9F09_23AE_4DB9_BBFB_73B8ED99240C_.wvu.PrintArea" localSheetId="1" hidden="1">'Հ 16 Առաջնահերթություններ'!$A$3:$H$9</definedName>
    <definedName name="Z_8F6C9F09_23AE_4DB9_BBFB_73B8ED99240C_.wvu.PrintArea" localSheetId="2" hidden="1">'Հ 17 Այլընտրանքներ'!$A$3:$H$1328</definedName>
    <definedName name="Z_8F6C9F09_23AE_4DB9_BBFB_73B8ED99240C_.wvu.PrintTitles" localSheetId="1" hidden="1">'Հ 16 Առաջնահերթություններ'!$3:$4</definedName>
    <definedName name="Z_8F6C9F09_23AE_4DB9_BBFB_73B8ED99240C_.wvu.PrintTitles" localSheetId="2" hidden="1">'Հ 17 Այլընտրանքներ'!$3:$4</definedName>
    <definedName name="Z_8F6C9F09_23AE_4DB9_BBFB_73B8ED99240C_.wvu.Rows" localSheetId="1" hidden="1">'Հ 16 Առաջնահերթություններ'!$27:$27</definedName>
    <definedName name="Z_8F6C9F09_23AE_4DB9_BBFB_73B8ED99240C_.wvu.Rows" localSheetId="2" hidden="1">'Հ 17 Այլընտրանքներ'!$1347:$1347</definedName>
    <definedName name="Z_8F974A43_6CCD_4645_81AD_F08EF1ECBE97_.wvu.FilterData" localSheetId="1" hidden="1">'Հ 16 Առաջնահերթություններ'!$A$5:$H$9</definedName>
    <definedName name="Z_8F974A43_6CCD_4645_81AD_F08EF1ECBE97_.wvu.FilterData" localSheetId="2" hidden="1">'Հ 17 Այլընտրանքներ'!$A$5:$H$1328</definedName>
    <definedName name="Z_8FA3B50B_5024_4F48_A474_568BE64EA58D_.wvu.FilterData" localSheetId="1" hidden="1">'Հ 16 Առաջնահերթություններ'!$A$5:$H$9</definedName>
    <definedName name="Z_8FA3B50B_5024_4F48_A474_568BE64EA58D_.wvu.FilterData" localSheetId="2" hidden="1">'Հ 17 Այլընտրանքներ'!$A$5:$H$1328</definedName>
    <definedName name="Z_8FAB38C0_F8AF_4E01_9697_6A3D47E46B91_.wvu.FilterData" localSheetId="1" hidden="1">'Հ 16 Առաջնահերթություններ'!$A$5:$H$9</definedName>
    <definedName name="Z_8FAB38C0_F8AF_4E01_9697_6A3D47E46B91_.wvu.FilterData" localSheetId="2" hidden="1">'Հ 17 Այլընտրանքներ'!$A$6:$H$1328</definedName>
    <definedName name="Z_8FCD177D_3CE9_45FD_AAF7_22EB4994E8DA_.wvu.FilterData" localSheetId="1" hidden="1">'Հ 16 Առաջնահերթություններ'!$A$5:$H$9</definedName>
    <definedName name="Z_8FCD177D_3CE9_45FD_AAF7_22EB4994E8DA_.wvu.FilterData" localSheetId="2" hidden="1">'Հ 17 Այլընտրանքներ'!$A$6:$H$1328</definedName>
    <definedName name="Z_8FFCA559_49D9_4320_89C3_542DC95B85F9_.wvu.FilterData" localSheetId="1" hidden="1">'Հ 16 Առաջնահերթություններ'!$A$5:$H$9</definedName>
    <definedName name="Z_8FFCA559_49D9_4320_89C3_542DC95B85F9_.wvu.FilterData" localSheetId="2" hidden="1">'Հ 17 Այլընտրանքներ'!$A$6:$H$1328</definedName>
    <definedName name="Z_9012692E_B13F_4A16_BE3E_91C11C3F9ACE_.wvu.FilterData" localSheetId="1" hidden="1">'Հ 16 Առաջնահերթություններ'!$A$5:$H$9</definedName>
    <definedName name="Z_9012692E_B13F_4A16_BE3E_91C11C3F9ACE_.wvu.FilterData" localSheetId="2" hidden="1">'Հ 17 Այլընտրանքներ'!$A$5:$H$1328</definedName>
    <definedName name="Z_9099C062_BE77_4FD9_82A6_CD68FA3DD993_.wvu.FilterData" localSheetId="1" hidden="1">'Հ 16 Առաջնահերթություններ'!$A$5:$H$9</definedName>
    <definedName name="Z_9099C062_BE77_4FD9_82A6_CD68FA3DD993_.wvu.FilterData" localSheetId="2" hidden="1">'Հ 17 Այլընտրանքներ'!$A$5:$H$1328</definedName>
    <definedName name="Z_90B37B39_7EA3_4277_994A_842D2FC16C3F_.wvu.FilterData" localSheetId="1" hidden="1">'Հ 16 Առաջնահերթություններ'!$A$5:$H$9</definedName>
    <definedName name="Z_90B37B39_7EA3_4277_994A_842D2FC16C3F_.wvu.FilterData" localSheetId="2" hidden="1">'Հ 17 Այլընտրանքներ'!$A$6:$H$1328</definedName>
    <definedName name="Z_90B41D88_3788_434D_9564_A204E1882ED1_.wvu.FilterData" localSheetId="1" hidden="1">'Հ 16 Առաջնահերթություններ'!$A$5:$H$9</definedName>
    <definedName name="Z_90B41D88_3788_434D_9564_A204E1882ED1_.wvu.FilterData" localSheetId="2" hidden="1">'Հ 17 Այլընտրանքներ'!$A$5:$H$1328</definedName>
    <definedName name="Z_90E8053B_082E_48EB_8555_016AC4527578_.wvu.Cols" localSheetId="1" hidden="1">'Հ 16 Առաջնահերթություններ'!#REF!,'Հ 16 Առաջնահերթություններ'!$D:$D</definedName>
    <definedName name="Z_90E8053B_082E_48EB_8555_016AC4527578_.wvu.Cols" localSheetId="2" hidden="1">'Հ 17 Այլընտրանքներ'!#REF!,'Հ 17 Այլընտրանքներ'!$D:$D</definedName>
    <definedName name="Z_90E8053B_082E_48EB_8555_016AC4527578_.wvu.FilterData" localSheetId="1" hidden="1">'Հ 16 Առաջնահերթություններ'!$A$5:$H$9</definedName>
    <definedName name="Z_90E8053B_082E_48EB_8555_016AC4527578_.wvu.FilterData" localSheetId="2" hidden="1">'Հ 17 Այլընտրանքներ'!$A$6:$H$1328</definedName>
    <definedName name="Z_90E8053B_082E_48EB_8555_016AC4527578_.wvu.PrintArea" localSheetId="1" hidden="1">'Հ 16 Առաջնահերթություններ'!$A$3:$H$9</definedName>
    <definedName name="Z_90E8053B_082E_48EB_8555_016AC4527578_.wvu.PrintArea" localSheetId="2" hidden="1">'Հ 17 Այլընտրանքներ'!$A$3:$H$1328</definedName>
    <definedName name="Z_90E8053B_082E_48EB_8555_016AC4527578_.wvu.PrintTitles" localSheetId="1" hidden="1">'Հ 16 Առաջնահերթություններ'!$3:$4</definedName>
    <definedName name="Z_90E8053B_082E_48EB_8555_016AC4527578_.wvu.PrintTitles" localSheetId="2" hidden="1">'Հ 17 Այլընտրանքներ'!$3:$4</definedName>
    <definedName name="Z_90E8053B_082E_48EB_8555_016AC4527578_.wvu.Rows" localSheetId="1" hidden="1">'Հ 16 Առաջնահերթություններ'!$27:$27</definedName>
    <definedName name="Z_90E8053B_082E_48EB_8555_016AC4527578_.wvu.Rows" localSheetId="2" hidden="1">'Հ 17 Այլընտրանքներ'!$1347:$1347</definedName>
    <definedName name="Z_91296FC0_5362_4A23_A313_44491E52CC1B_.wvu.FilterData" localSheetId="1" hidden="1">'Հ 16 Առաջնահերթություններ'!$A$5:$H$9</definedName>
    <definedName name="Z_91296FC0_5362_4A23_A313_44491E52CC1B_.wvu.FilterData" localSheetId="2" hidden="1">'Հ 17 Այլընտրանքներ'!$A$5:$H$1328</definedName>
    <definedName name="Z_91370D8A_1559_4500_A74A_621276666A72_.wvu.FilterData" localSheetId="1" hidden="1">'Հ 16 Առաջնահերթություններ'!$A$5:$H$9</definedName>
    <definedName name="Z_91370D8A_1559_4500_A74A_621276666A72_.wvu.FilterData" localSheetId="2" hidden="1">'Հ 17 Այլընտրանքներ'!$A$5:$H$1328</definedName>
    <definedName name="Z_9149D9D6_B2F7_4CD0_8183_0D1C74387F44_.wvu.FilterData" localSheetId="1" hidden="1">'Հ 16 Առաջնահերթություններ'!$A$5:$H$9</definedName>
    <definedName name="Z_9149D9D6_B2F7_4CD0_8183_0D1C74387F44_.wvu.FilterData" localSheetId="2" hidden="1">'Հ 17 Այլընտրանքներ'!$A$5:$H$1328</definedName>
    <definedName name="Z_915D0820_40BD_4949_8BD0_2998C7ABA47C_.wvu.FilterData" localSheetId="1" hidden="1">'Հ 16 Առաջնահերթություններ'!$A$5:$H$9</definedName>
    <definedName name="Z_915D0820_40BD_4949_8BD0_2998C7ABA47C_.wvu.FilterData" localSheetId="2" hidden="1">'Հ 17 Այլընտրանքներ'!$A$5:$H$1328</definedName>
    <definedName name="Z_91D330D2_198A_41AD_BD36_8CC5401F3D3B_.wvu.FilterData" localSheetId="1" hidden="1">'Հ 16 Առաջնահերթություններ'!$A$5:$H$9</definedName>
    <definedName name="Z_91D330D2_198A_41AD_BD36_8CC5401F3D3B_.wvu.FilterData" localSheetId="2" hidden="1">'Հ 17 Այլընտրանքներ'!$A$5:$H$1328</definedName>
    <definedName name="Z_920A5FCE_66F4_4881_95CB_2E508276FC64_.wvu.FilterData" localSheetId="1" hidden="1">'Հ 16 Առաջնահերթություններ'!$A$5:$H$9</definedName>
    <definedName name="Z_920A5FCE_66F4_4881_95CB_2E508276FC64_.wvu.FilterData" localSheetId="2" hidden="1">'Հ 17 Այլընտրանքներ'!$A$5:$H$1328</definedName>
    <definedName name="Z_920DABC2_402C_4E71_8759_380C555CA30A_.wvu.FilterData" localSheetId="1" hidden="1">'Հ 16 Առաջնահերթություններ'!$A$5:$H$9</definedName>
    <definedName name="Z_920DABC2_402C_4E71_8759_380C555CA30A_.wvu.FilterData" localSheetId="2" hidden="1">'Հ 17 Այլընտրանքներ'!$A$6:$H$1328</definedName>
    <definedName name="Z_920E56AF_5CD2_41EE_A6FB_C732AD9297FB_.wvu.FilterData" localSheetId="1" hidden="1">'Հ 16 Առաջնահերթություններ'!$A$5:$H$9</definedName>
    <definedName name="Z_920E56AF_5CD2_41EE_A6FB_C732AD9297FB_.wvu.FilterData" localSheetId="2" hidden="1">'Հ 17 Այլընտրանքներ'!$A$5:$H$1328</definedName>
    <definedName name="Z_922C7EE2_95BD_4053_853C_951C2BF7C658_.wvu.FilterData" localSheetId="1" hidden="1">'Հ 16 Առաջնահերթություններ'!$A$5:$H$9</definedName>
    <definedName name="Z_922C7EE2_95BD_4053_853C_951C2BF7C658_.wvu.FilterData" localSheetId="2" hidden="1">'Հ 17 Այլընտրանքներ'!$A$5:$H$1328</definedName>
    <definedName name="Z_922D11A0_639E_496C_B0C8_D188C31E223E_.wvu.FilterData" localSheetId="1" hidden="1">'Հ 16 Առաջնահերթություններ'!$A$5:$H$9</definedName>
    <definedName name="Z_922D11A0_639E_496C_B0C8_D188C31E223E_.wvu.FilterData" localSheetId="2" hidden="1">'Հ 17 Այլընտրանքներ'!$A$5:$H$1328</definedName>
    <definedName name="Z_92561732_8105_4AC4_87ED_D719D13FA918_.wvu.FilterData" localSheetId="1" hidden="1">'Հ 16 Առաջնահերթություններ'!$A$5:$H$9</definedName>
    <definedName name="Z_92561732_8105_4AC4_87ED_D719D13FA918_.wvu.FilterData" localSheetId="2" hidden="1">'Հ 17 Այլընտրանքներ'!$A$6:$H$1328</definedName>
    <definedName name="Z_92778B07_8E97_47AC_8A67_CA438B3EA65A_.wvu.FilterData" localSheetId="1" hidden="1">'Հ 16 Առաջնահերթություններ'!$A$5:$H$9</definedName>
    <definedName name="Z_92778B07_8E97_47AC_8A67_CA438B3EA65A_.wvu.FilterData" localSheetId="2" hidden="1">'Հ 17 Այլընտրանքներ'!$A$5:$H$1328</definedName>
    <definedName name="Z_92B78ED9_2D42_4B3D_91A0_AE0D958B7E9E_.wvu.FilterData" localSheetId="1" hidden="1">'Հ 16 Առաջնահերթություններ'!$A$5:$H$9</definedName>
    <definedName name="Z_92B78ED9_2D42_4B3D_91A0_AE0D958B7E9E_.wvu.FilterData" localSheetId="2" hidden="1">'Հ 17 Այլընտրանքներ'!$A$5:$H$1328</definedName>
    <definedName name="Z_92C03333_43C2_4E1B_98A4_E28459CEA511_.wvu.FilterData" localSheetId="1" hidden="1">'Հ 16 Առաջնահերթություններ'!$A$5:$H$9</definedName>
    <definedName name="Z_92C03333_43C2_4E1B_98A4_E28459CEA511_.wvu.FilterData" localSheetId="2" hidden="1">'Հ 17 Այլընտրանքներ'!$A$5:$H$1328</definedName>
    <definedName name="Z_92F1496D_283C_4092_8A3B_5AD6F4F34499_.wvu.FilterData" localSheetId="1" hidden="1">'Հ 16 Առաջնահերթություններ'!$A$5:$H$9</definedName>
    <definedName name="Z_92F1496D_283C_4092_8A3B_5AD6F4F34499_.wvu.FilterData" localSheetId="2" hidden="1">'Հ 17 Այլընտրանքներ'!$A$6:$H$1328</definedName>
    <definedName name="Z_934ABC67_9C5D_436D_8E44_0E64A1AFBEE7_.wvu.FilterData" localSheetId="1" hidden="1">'Հ 16 Առաջնահերթություններ'!$A$5:$H$9</definedName>
    <definedName name="Z_934ABC67_9C5D_436D_8E44_0E64A1AFBEE7_.wvu.FilterData" localSheetId="2" hidden="1">'Հ 17 Այլընտրանքներ'!$A$6:$H$1328</definedName>
    <definedName name="Z_9382433A_C8E8_46AF_AC71_8C88D2EFDDCF_.wvu.FilterData" localSheetId="1" hidden="1">'Հ 16 Առաջնահերթություններ'!$A$5:$H$9</definedName>
    <definedName name="Z_9382433A_C8E8_46AF_AC71_8C88D2EFDDCF_.wvu.FilterData" localSheetId="2" hidden="1">'Հ 17 Այլընտրանքներ'!$A$6:$H$1328</definedName>
    <definedName name="Z_93DD5577_C985_4450_B078_A5945581F12D_.wvu.FilterData" localSheetId="1" hidden="1">'Հ 16 Առաջնահերթություններ'!$A$5:$H$9</definedName>
    <definedName name="Z_93DD5577_C985_4450_B078_A5945581F12D_.wvu.FilterData" localSheetId="2" hidden="1">'Հ 17 Այլընտրանքներ'!$A$6:$H$1328</definedName>
    <definedName name="Z_93EBAF89_7496_442D_AFC3_379CFB382247_.wvu.FilterData" localSheetId="1" hidden="1">'Հ 16 Առաջնահերթություններ'!$A$5:$H$9</definedName>
    <definedName name="Z_93EBAF89_7496_442D_AFC3_379CFB382247_.wvu.FilterData" localSheetId="2" hidden="1">'Հ 17 Այլընտրանքներ'!$A$5:$H$1328</definedName>
    <definedName name="Z_943A1449_BD62_416E_955E_72F0C42033E4_.wvu.FilterData" localSheetId="1" hidden="1">'Հ 16 Առաջնահերթություններ'!$A$5:$H$9</definedName>
    <definedName name="Z_943A1449_BD62_416E_955E_72F0C42033E4_.wvu.FilterData" localSheetId="2" hidden="1">'Հ 17 Այլընտրանքներ'!$A$5:$H$1328</definedName>
    <definedName name="Z_94672958_445F_48AE_B1CD_121CE083D1AD_.wvu.FilterData" localSheetId="1" hidden="1">'Հ 16 Առաջնահերթություններ'!$A$5:$H$9</definedName>
    <definedName name="Z_94672958_445F_48AE_B1CD_121CE083D1AD_.wvu.FilterData" localSheetId="2" hidden="1">'Հ 17 Այլընտրանքներ'!$A$6:$H$1328</definedName>
    <definedName name="Z_947D822D_5E4C_4FC0_825B_C43D39EC6CCF_.wvu.FilterData" localSheetId="1" hidden="1">'Հ 16 Առաջնահերթություններ'!$A$5:$H$9</definedName>
    <definedName name="Z_947D822D_5E4C_4FC0_825B_C43D39EC6CCF_.wvu.FilterData" localSheetId="2" hidden="1">'Հ 17 Այլընտրանքներ'!$A$5:$H$1328</definedName>
    <definedName name="Z_9492EEA9_81A5_49C4_89B8_8F4ED3C9CF41_.wvu.FilterData" localSheetId="1" hidden="1">'Հ 16 Առաջնահերթություններ'!$A$5:$H$9</definedName>
    <definedName name="Z_9492EEA9_81A5_49C4_89B8_8F4ED3C9CF41_.wvu.FilterData" localSheetId="2" hidden="1">'Հ 17 Այլընտրանքներ'!$A$5:$H$1328</definedName>
    <definedName name="Z_94AD3B10_39B6_4652_A92C_583AEE9D4950_.wvu.Cols" localSheetId="1" hidden="1">'Հ 16 Առաջնահերթություններ'!#REF!,'Հ 16 Առաջնահերթություններ'!#REF!,'Հ 16 Առաջնահերթություններ'!#REF!,'Հ 16 Առաջնահերթություններ'!$D:$D</definedName>
    <definedName name="Z_94AD3B10_39B6_4652_A92C_583AEE9D4950_.wvu.Cols" localSheetId="2" hidden="1">'Հ 17 Այլընտրանքներ'!#REF!,'Հ 17 Այլընտրանքներ'!#REF!,'Հ 17 Այլընտրանքներ'!#REF!,'Հ 17 Այլընտրանքներ'!$D:$D</definedName>
    <definedName name="Z_94AD3B10_39B6_4652_A92C_583AEE9D4950_.wvu.FilterData" localSheetId="1" hidden="1">'Հ 16 Առաջնահերթություններ'!$A$5:$H$9</definedName>
    <definedName name="Z_94AD3B10_39B6_4652_A92C_583AEE9D4950_.wvu.FilterData" localSheetId="2" hidden="1">'Հ 17 Այլընտրանքներ'!$A$6:$H$1328</definedName>
    <definedName name="Z_94AD3B10_39B6_4652_A92C_583AEE9D4950_.wvu.PrintArea" localSheetId="1" hidden="1">'Հ 16 Առաջնահերթություններ'!$A$3:$H$9</definedName>
    <definedName name="Z_94AD3B10_39B6_4652_A92C_583AEE9D4950_.wvu.PrintArea" localSheetId="2" hidden="1">'Հ 17 Այլընտրանքներ'!$A$3:$H$1328</definedName>
    <definedName name="Z_94AD3B10_39B6_4652_A92C_583AEE9D4950_.wvu.PrintTitles" localSheetId="1" hidden="1">'Հ 16 Առաջնահերթություններ'!$3:$4</definedName>
    <definedName name="Z_94AD3B10_39B6_4652_A92C_583AEE9D4950_.wvu.PrintTitles" localSheetId="2" hidden="1">'Հ 17 Այլընտրանքներ'!$3:$4</definedName>
    <definedName name="Z_94AD3B10_39B6_4652_A92C_583AEE9D4950_.wvu.Rows" localSheetId="1" hidden="1">'Հ 16 Առաջնահերթություններ'!$27:$27</definedName>
    <definedName name="Z_94AD3B10_39B6_4652_A92C_583AEE9D4950_.wvu.Rows" localSheetId="2" hidden="1">'Հ 17 Այլընտրանքներ'!$1347:$1347</definedName>
    <definedName name="Z_94B26F2E_EB83_4E6F_AF35_3171EB70D93E_.wvu.FilterData" localSheetId="1" hidden="1">'Հ 16 Առաջնահերթություններ'!$A$5:$H$9</definedName>
    <definedName name="Z_94B26F2E_EB83_4E6F_AF35_3171EB70D93E_.wvu.FilterData" localSheetId="2" hidden="1">'Հ 17 Այլընտրանքներ'!$A$5:$H$1328</definedName>
    <definedName name="Z_9531B988_5ABC_4569_B4E9_8D2A2A08DE48_.wvu.FilterData" localSheetId="1" hidden="1">'Հ 16 Առաջնահերթություններ'!$A$5:$H$9</definedName>
    <definedName name="Z_9531B988_5ABC_4569_B4E9_8D2A2A08DE48_.wvu.FilterData" localSheetId="2" hidden="1">'Հ 17 Այլընտրանքներ'!$A$5:$H$1328</definedName>
    <definedName name="Z_95585EB5_86FF_43FE_B71F_224169C21061_.wvu.FilterData" localSheetId="1" hidden="1">'Հ 16 Առաջնահերթություններ'!$A$5:$H$9</definedName>
    <definedName name="Z_95585EB5_86FF_43FE_B71F_224169C21061_.wvu.FilterData" localSheetId="2" hidden="1">'Հ 17 Այլընտրանքներ'!$A$5:$H$1328</definedName>
    <definedName name="Z_955C2955_F0DE_4884_B7DA_677335568AEE_.wvu.FilterData" localSheetId="1" hidden="1">'Հ 16 Առաջնահերթություններ'!$A$5:$H$9</definedName>
    <definedName name="Z_955C2955_F0DE_4884_B7DA_677335568AEE_.wvu.FilterData" localSheetId="2" hidden="1">'Հ 17 Այլընտրանքներ'!$A$5:$H$1328</definedName>
    <definedName name="Z_957D52FC_FF11_42CC_AA4E_8931076107DB_.wvu.FilterData" localSheetId="1" hidden="1">'Հ 16 Առաջնահերթություններ'!$A$5:$H$9</definedName>
    <definedName name="Z_957D52FC_FF11_42CC_AA4E_8931076107DB_.wvu.FilterData" localSheetId="2" hidden="1">'Հ 17 Այլընտրանքներ'!$A$5:$H$1328</definedName>
    <definedName name="Z_9581553B_FEDE_4B23_9792_DEB95C1444F7_.wvu.FilterData" localSheetId="1" hidden="1">'Հ 16 Առաջնահերթություններ'!$A$5:$H$9</definedName>
    <definedName name="Z_9581553B_FEDE_4B23_9792_DEB95C1444F7_.wvu.FilterData" localSheetId="2" hidden="1">'Հ 17 Այլընտրանքներ'!$A$6:$H$1328</definedName>
    <definedName name="Z_95A16BCA_DE87_49F9_B5DF_1B7C530599A9_.wvu.FilterData" localSheetId="1" hidden="1">'Հ 16 Առաջնահերթություններ'!$A$5:$H$9</definedName>
    <definedName name="Z_95A16BCA_DE87_49F9_B5DF_1B7C530599A9_.wvu.FilterData" localSheetId="2" hidden="1">'Հ 17 Այլընտրանքներ'!$A$6:$H$1328</definedName>
    <definedName name="Z_95AEE687_947A_4708_A8F8_59625C862085_.wvu.FilterData" localSheetId="1" hidden="1">'Հ 16 Առաջնահերթություններ'!$A$5:$H$9</definedName>
    <definedName name="Z_95AEE687_947A_4708_A8F8_59625C862085_.wvu.FilterData" localSheetId="2" hidden="1">'Հ 17 Այլընտրանքներ'!$A$5:$H$1328</definedName>
    <definedName name="Z_95D70688_3F36_40A0_9956_24E882D2A203_.wvu.FilterData" localSheetId="1" hidden="1">'Հ 16 Առաջնահերթություններ'!$A$5:$H$9</definedName>
    <definedName name="Z_95D70688_3F36_40A0_9956_24E882D2A203_.wvu.FilterData" localSheetId="2" hidden="1">'Հ 17 Այլընտրանքներ'!$A$6:$H$1328</definedName>
    <definedName name="Z_95D94E8C_188C_4AC3_AF2E_FDB4FDC30818_.wvu.FilterData" localSheetId="1" hidden="1">'Հ 16 Առաջնահերթություններ'!$A$5:$H$9</definedName>
    <definedName name="Z_95D94E8C_188C_4AC3_AF2E_FDB4FDC30818_.wvu.FilterData" localSheetId="2" hidden="1">'Հ 17 Այլընտրանքներ'!$A$5:$H$1328</definedName>
    <definedName name="Z_95DAD026_DFD2_41B0_BEC8_86CFD41B55F8_.wvu.FilterData" localSheetId="1" hidden="1">'Հ 16 Առաջնահերթություններ'!$A$5:$H$9</definedName>
    <definedName name="Z_95DAD026_DFD2_41B0_BEC8_86CFD41B55F8_.wvu.FilterData" localSheetId="2" hidden="1">'Հ 17 Այլընտրանքներ'!$A$6:$H$1328</definedName>
    <definedName name="Z_960B2947_B7FA_4D7F_B208_13B5B077AEFF_.wvu.FilterData" localSheetId="1" hidden="1">'Հ 16 Առաջնահերթություններ'!$A$5:$H$9</definedName>
    <definedName name="Z_960B2947_B7FA_4D7F_B208_13B5B077AEFF_.wvu.FilterData" localSheetId="2" hidden="1">'Հ 17 Այլընտրանքներ'!$A$6:$H$1328</definedName>
    <definedName name="Z_961E9089_BD91_4A87_AC39_A13C77BADF12_.wvu.FilterData" localSheetId="1" hidden="1">'Հ 16 Առաջնահերթություններ'!$A$5:$H$9</definedName>
    <definedName name="Z_961E9089_BD91_4A87_AC39_A13C77BADF12_.wvu.FilterData" localSheetId="2" hidden="1">'Հ 17 Այլընտրանքներ'!$A$5:$H$1328</definedName>
    <definedName name="Z_964172E4_94F7_440E_AEE5_95FD707834D1_.wvu.FilterData" localSheetId="1" hidden="1">'Հ 16 Առաջնահերթություններ'!$A$5:$H$9</definedName>
    <definedName name="Z_964172E4_94F7_440E_AEE5_95FD707834D1_.wvu.FilterData" localSheetId="2" hidden="1">'Հ 17 Այլընտրանքներ'!$A$5:$H$1328</definedName>
    <definedName name="Z_9653AC63_863F_46D3_85F9_990FDFC2FF39_.wvu.FilterData" localSheetId="1" hidden="1">'Հ 16 Առաջնահերթություններ'!$A$5:$H$9</definedName>
    <definedName name="Z_9653AC63_863F_46D3_85F9_990FDFC2FF39_.wvu.FilterData" localSheetId="2" hidden="1">'Հ 17 Այլընտրանքներ'!$A$5:$H$1328</definedName>
    <definedName name="Z_9658D508_C096_40B7_83A4_CD310B95F073_.wvu.FilterData" localSheetId="1" hidden="1">'Հ 16 Առաջնահերթություններ'!$A$5:$H$9</definedName>
    <definedName name="Z_9658D508_C096_40B7_83A4_CD310B95F073_.wvu.FilterData" localSheetId="2" hidden="1">'Հ 17 Այլընտրանքներ'!$A$6:$H$1328</definedName>
    <definedName name="Z_970356E8_D9A7_448E_8E1F_0832F9532A3C_.wvu.FilterData" localSheetId="1" hidden="1">'Հ 16 Առաջնահերթություններ'!$A$5:$H$9</definedName>
    <definedName name="Z_970356E8_D9A7_448E_8E1F_0832F9532A3C_.wvu.FilterData" localSheetId="2" hidden="1">'Հ 17 Այլընտրանքներ'!$A$5:$H$1328</definedName>
    <definedName name="Z_970953CB_74A4_42D6_89AE_983ACDBB60A6_.wvu.FilterData" localSheetId="1" hidden="1">'Հ 16 Առաջնահերթություններ'!$A$5:$H$9</definedName>
    <definedName name="Z_970953CB_74A4_42D6_89AE_983ACDBB60A6_.wvu.FilterData" localSheetId="2" hidden="1">'Հ 17 Այլընտրանքներ'!$A$6:$H$1328</definedName>
    <definedName name="Z_9727B7E2_76AB_4A9A_AC1F_A7D4318C0D80_.wvu.FilterData" localSheetId="1" hidden="1">'Հ 16 Առաջնահերթություններ'!$A$5:$H$9</definedName>
    <definedName name="Z_9727B7E2_76AB_4A9A_AC1F_A7D4318C0D80_.wvu.FilterData" localSheetId="2" hidden="1">'Հ 17 Այլընտրանքներ'!$A$5:$H$1328</definedName>
    <definedName name="Z_97ABCF15_996E_4493_9FCE_5128A8F1C322_.wvu.FilterData" localSheetId="1" hidden="1">'Հ 16 Առաջնահերթություններ'!$A$5:$H$9</definedName>
    <definedName name="Z_97ABCF15_996E_4493_9FCE_5128A8F1C322_.wvu.FilterData" localSheetId="2" hidden="1">'Հ 17 Այլընտրանքներ'!$A$6:$H$1328</definedName>
    <definedName name="Z_97C94CAB_F59F_47F1_8F63_2D4AD57BC0EA_.wvu.FilterData" localSheetId="1" hidden="1">'Հ 16 Առաջնահերթություններ'!$A$5:$H$9</definedName>
    <definedName name="Z_97C94CAB_F59F_47F1_8F63_2D4AD57BC0EA_.wvu.FilterData" localSheetId="2" hidden="1">'Հ 17 Այլընտրանքներ'!$A$6:$H$1328</definedName>
    <definedName name="Z_97CC6D63_62C4_41D3_98BA_876C8789807F_.wvu.FilterData" localSheetId="1" hidden="1">'Հ 16 Առաջնահերթություններ'!$A$5:$H$9</definedName>
    <definedName name="Z_97CC6D63_62C4_41D3_98BA_876C8789807F_.wvu.FilterData" localSheetId="2" hidden="1">'Հ 17 Այլընտրանքներ'!$A$5:$H$1328</definedName>
    <definedName name="Z_9805A07F_6BDE_4F23_BE08_BA127AB69295_.wvu.FilterData" localSheetId="1" hidden="1">'Հ 16 Առաջնահերթություններ'!$A$5:$H$9</definedName>
    <definedName name="Z_9805A07F_6BDE_4F23_BE08_BA127AB69295_.wvu.FilterData" localSheetId="2" hidden="1">'Հ 17 Այլընտրանքներ'!$A$5:$H$1328</definedName>
    <definedName name="Z_9818E116_D557_447B_A1D1_56D60C8D79CF_.wvu.FilterData" localSheetId="1" hidden="1">'Հ 16 Առաջնահերթություններ'!$A$5:$H$9</definedName>
    <definedName name="Z_9818E116_D557_447B_A1D1_56D60C8D79CF_.wvu.FilterData" localSheetId="2" hidden="1">'Հ 17 Այլընտրանքներ'!$A$5:$H$1328</definedName>
    <definedName name="Z_982FC12E_D0B6_469B_B456_6C0EFC78F556_.wvu.FilterData" localSheetId="1" hidden="1">'Հ 16 Առաջնահերթություններ'!$A$5:$H$9</definedName>
    <definedName name="Z_982FC12E_D0B6_469B_B456_6C0EFC78F556_.wvu.FilterData" localSheetId="2" hidden="1">'Հ 17 Այլընտրանքներ'!$A$5:$H$1328</definedName>
    <definedName name="Z_983FD80A_E4A9_4AEB_BD88_00E056C10552_.wvu.FilterData" localSheetId="1" hidden="1">'Հ 16 Առաջնահերթություններ'!$A$5:$H$9</definedName>
    <definedName name="Z_983FD80A_E4A9_4AEB_BD88_00E056C10552_.wvu.FilterData" localSheetId="2" hidden="1">'Հ 17 Այլընտրանքներ'!$A$5:$H$1328</definedName>
    <definedName name="Z_98525393_E2D1_4013_B1EC_83DB1C7F12AF_.wvu.FilterData" localSheetId="1" hidden="1">'Հ 16 Առաջնահերթություններ'!$A$5:$H$9</definedName>
    <definedName name="Z_98525393_E2D1_4013_B1EC_83DB1C7F12AF_.wvu.FilterData" localSheetId="2" hidden="1">'Հ 17 Այլընտրանքներ'!$A$6:$H$1328</definedName>
    <definedName name="Z_9881A327_7648_4128_9A07_4A5B4085633D_.wvu.FilterData" localSheetId="1" hidden="1">'Հ 16 Առաջնահերթություններ'!$A$5:$H$9</definedName>
    <definedName name="Z_9881A327_7648_4128_9A07_4A5B4085633D_.wvu.FilterData" localSheetId="2" hidden="1">'Հ 17 Այլընտրանքներ'!$A$6:$H$1328</definedName>
    <definedName name="Z_988D2341_4B0A_49FE_8223_0CC93471D1E1_.wvu.FilterData" localSheetId="1" hidden="1">'Հ 16 Առաջնահերթություններ'!$A$5:$H$9</definedName>
    <definedName name="Z_988D2341_4B0A_49FE_8223_0CC93471D1E1_.wvu.FilterData" localSheetId="2" hidden="1">'Հ 17 Այլընտրանքներ'!$A$5:$H$1328</definedName>
    <definedName name="Z_98DDAB86_9AB0_4DA9_86B8_36FEC25D09B5_.wvu.FilterData" localSheetId="1" hidden="1">'Հ 16 Առաջնահերթություններ'!$A$5:$H$9</definedName>
    <definedName name="Z_98DDAB86_9AB0_4DA9_86B8_36FEC25D09B5_.wvu.FilterData" localSheetId="2" hidden="1">'Հ 17 Այլընտրանքներ'!$A$5:$H$1328</definedName>
    <definedName name="Z_991DD36F_0913_4E6E_82EA_8A2610A15B7A_.wvu.FilterData" localSheetId="1" hidden="1">'Հ 16 Առաջնահերթություններ'!$A$5:$H$9</definedName>
    <definedName name="Z_991DD36F_0913_4E6E_82EA_8A2610A15B7A_.wvu.FilterData" localSheetId="2" hidden="1">'Հ 17 Այլընտրանքներ'!$A$6:$H$1328</definedName>
    <definedName name="Z_991E0C35_D8F1_456A_9FE5_3F5E1D9828D4_.wvu.FilterData" localSheetId="1" hidden="1">'Հ 16 Առաջնահերթություններ'!$A$5:$H$9</definedName>
    <definedName name="Z_991E0C35_D8F1_456A_9FE5_3F5E1D9828D4_.wvu.FilterData" localSheetId="2" hidden="1">'Հ 17 Այլընտրանքներ'!$A$5:$H$1328</definedName>
    <definedName name="Z_994F5910_B020_4A10_A407_9B3BD0EFB425_.wvu.FilterData" localSheetId="1" hidden="1">'Հ 16 Առաջնահերթություններ'!$A$5:$H$9</definedName>
    <definedName name="Z_994F5910_B020_4A10_A407_9B3BD0EFB425_.wvu.FilterData" localSheetId="2" hidden="1">'Հ 17 Այլընտրանքներ'!$A$5:$H$1328</definedName>
    <definedName name="Z_99AA2C9F_A67B_42A9_B6FF_58BEF422419D_.wvu.FilterData" localSheetId="1" hidden="1">'Հ 16 Առաջնահերթություններ'!$A$5:$H$9</definedName>
    <definedName name="Z_99AA2C9F_A67B_42A9_B6FF_58BEF422419D_.wvu.FilterData" localSheetId="2" hidden="1">'Հ 17 Այլընտրանքներ'!$A$6:$H$1328</definedName>
    <definedName name="Z_99CA593B_1191_4051_96A3_1B3038010530_.wvu.FilterData" localSheetId="1" hidden="1">'Հ 16 Առաջնահերթություններ'!$A$5:$H$9</definedName>
    <definedName name="Z_99CA593B_1191_4051_96A3_1B3038010530_.wvu.FilterData" localSheetId="2" hidden="1">'Հ 17 Այլընտրանքներ'!$A$6:$H$1328</definedName>
    <definedName name="Z_99D5076F_39DD_4544_9587_CBBDE0F25E20_.wvu.FilterData" localSheetId="1" hidden="1">'Հ 16 Առաջնահերթություններ'!$A$5:$H$9</definedName>
    <definedName name="Z_99D5076F_39DD_4544_9587_CBBDE0F25E20_.wvu.FilterData" localSheetId="2" hidden="1">'Հ 17 Այլընտրանքներ'!$A$5:$H$1328</definedName>
    <definedName name="Z_9A348C81_B569_4EB5_8FB3_143331BFF9A8_.wvu.FilterData" localSheetId="1" hidden="1">'Հ 16 Առաջնահերթություններ'!$A$5:$H$9</definedName>
    <definedName name="Z_9A348C81_B569_4EB5_8FB3_143331BFF9A8_.wvu.FilterData" localSheetId="2" hidden="1">'Հ 17 Այլընտրանքներ'!$A$6:$H$1328</definedName>
    <definedName name="Z_9A5E746F_8701_4D30_A1BA_1CA51E77D761_.wvu.FilterData" localSheetId="1" hidden="1">'Հ 16 Առաջնահերթություններ'!$A$5:$H$9</definedName>
    <definedName name="Z_9A5E746F_8701_4D30_A1BA_1CA51E77D761_.wvu.FilterData" localSheetId="2" hidden="1">'Հ 17 Այլընտրանքներ'!$A$5:$H$1328</definedName>
    <definedName name="Z_9A6C139C_581D_4D54_8443_1A11171FF151_.wvu.FilterData" localSheetId="1" hidden="1">'Հ 16 Առաջնահերթություններ'!$A$5:$H$9</definedName>
    <definedName name="Z_9A6C139C_581D_4D54_8443_1A11171FF151_.wvu.FilterData" localSheetId="2" hidden="1">'Հ 17 Այլընտրանքներ'!$A$5:$H$1328</definedName>
    <definedName name="Z_9A6DC773_3373_43A6_B3BF_90B7483D14E5_.wvu.FilterData" localSheetId="1" hidden="1">'Հ 16 Առաջնահերթություններ'!$A$5:$H$9</definedName>
    <definedName name="Z_9A6DC773_3373_43A6_B3BF_90B7483D14E5_.wvu.FilterData" localSheetId="2" hidden="1">'Հ 17 Այլընտրանքներ'!$A$6:$H$1328</definedName>
    <definedName name="Z_9ACA9641_49D9_4D0D_BC02_BCDCE3ACF7E9_.wvu.FilterData" localSheetId="1" hidden="1">'Հ 16 Առաջնահերթություններ'!$A$5:$H$9</definedName>
    <definedName name="Z_9ACA9641_49D9_4D0D_BC02_BCDCE3ACF7E9_.wvu.FilterData" localSheetId="2" hidden="1">'Հ 17 Այլընտրանքներ'!$A$5:$H$1328</definedName>
    <definedName name="Z_9AD3D454_7979_4B4A_85C5_864CE839C1C5_.wvu.FilterData" localSheetId="1" hidden="1">'Հ 16 Առաջնահերթություններ'!$A$5:$H$9</definedName>
    <definedName name="Z_9AD3D454_7979_4B4A_85C5_864CE839C1C5_.wvu.FilterData" localSheetId="2" hidden="1">'Հ 17 Այլընտրանքներ'!$A$6:$H$1328</definedName>
    <definedName name="Z_9BBBC60E_96DC_4D03_AB1C_F606D3BE1AA0_.wvu.FilterData" localSheetId="1" hidden="1">'Հ 16 Առաջնահերթություններ'!$A$5:$H$9</definedName>
    <definedName name="Z_9BBBC60E_96DC_4D03_AB1C_F606D3BE1AA0_.wvu.FilterData" localSheetId="2" hidden="1">'Հ 17 Այլընտրանքներ'!$A$5:$H$1328</definedName>
    <definedName name="Z_9BCA6284_E18A_49EE_9DF1_1E72E7D0828A_.wvu.FilterData" localSheetId="1" hidden="1">'Հ 16 Առաջնահերթություններ'!$A$5:$H$9</definedName>
    <definedName name="Z_9BCA6284_E18A_49EE_9DF1_1E72E7D0828A_.wvu.FilterData" localSheetId="2" hidden="1">'Հ 17 Այլընտրանքներ'!$A$5:$H$1328</definedName>
    <definedName name="Z_9C008801_C9ED_4646_A0C7_BD85AB37ADC2_.wvu.FilterData" localSheetId="1" hidden="1">'Հ 16 Առաջնահերթություններ'!$A$5:$H$9</definedName>
    <definedName name="Z_9C008801_C9ED_4646_A0C7_BD85AB37ADC2_.wvu.FilterData" localSheetId="2" hidden="1">'Հ 17 Այլընտրանքներ'!$A$6:$H$1328</definedName>
    <definedName name="Z_9C0502FB_B74C_4135_ACE3_B8FBAE2DB3F8_.wvu.FilterData" localSheetId="1" hidden="1">'Հ 16 Առաջնահերթություններ'!$A$5:$H$9</definedName>
    <definedName name="Z_9C0502FB_B74C_4135_ACE3_B8FBAE2DB3F8_.wvu.FilterData" localSheetId="2" hidden="1">'Հ 17 Այլընտրանքներ'!$A$5:$H$1328</definedName>
    <definedName name="Z_9C17AAD9_7F00_4D4E_A64C_0B042B83EAAE_.wvu.FilterData" localSheetId="1" hidden="1">'Հ 16 Առաջնահերթություններ'!$A$5:$H$9</definedName>
    <definedName name="Z_9C17AAD9_7F00_4D4E_A64C_0B042B83EAAE_.wvu.FilterData" localSheetId="2" hidden="1">'Հ 17 Այլընտրանքներ'!$A$5:$H$1328</definedName>
    <definedName name="Z_9C1ACA1B_BEFB_4912_92AA_941246BE6D6B_.wvu.FilterData" localSheetId="1" hidden="1">'Հ 16 Առաջնահերթություններ'!$A$5:$H$9</definedName>
    <definedName name="Z_9C1ACA1B_BEFB_4912_92AA_941246BE6D6B_.wvu.FilterData" localSheetId="2" hidden="1">'Հ 17 Այլընտրանքներ'!$A$5:$H$1328</definedName>
    <definedName name="Z_9C9295C9_2668_4EC1_AE8B_DD2480DD7EA5_.wvu.FilterData" localSheetId="1" hidden="1">'Հ 16 Առաջնահերթություններ'!$A$5:$H$9</definedName>
    <definedName name="Z_9C9295C9_2668_4EC1_AE8B_DD2480DD7EA5_.wvu.FilterData" localSheetId="2" hidden="1">'Հ 17 Այլընտրանքներ'!$A$5:$H$1328</definedName>
    <definedName name="Z_9C9B3579_8E16_4916_B916_5735A567784E_.wvu.FilterData" localSheetId="1" hidden="1">'Հ 16 Առաջնահերթություններ'!$A$5:$H$9</definedName>
    <definedName name="Z_9C9B3579_8E16_4916_B916_5735A567784E_.wvu.FilterData" localSheetId="2" hidden="1">'Հ 17 Այլընտրանքներ'!$A$5:$H$1328</definedName>
    <definedName name="Z_9CA2C391_A464_48EC_AF0D_6377A51881EF_.wvu.FilterData" localSheetId="1" hidden="1">'Հ 16 Առաջնահերթություններ'!$A$5:$H$9</definedName>
    <definedName name="Z_9CA2C391_A464_48EC_AF0D_6377A51881EF_.wvu.FilterData" localSheetId="2" hidden="1">'Հ 17 Այլընտրանքներ'!$A$6:$H$1328</definedName>
    <definedName name="Z_9CAEC6AD_F0C5_4329_92A2_CF15E1418BA2_.wvu.FilterData" localSheetId="1" hidden="1">'Հ 16 Առաջնահերթություններ'!$A$5:$H$9</definedName>
    <definedName name="Z_9CAEC6AD_F0C5_4329_92A2_CF15E1418BA2_.wvu.FilterData" localSheetId="2" hidden="1">'Հ 17 Այլընտրանքներ'!$A$5:$H$1328</definedName>
    <definedName name="Z_9CAF64B4_C23E_419C_A3AD_5826C9A2968A_.wvu.FilterData" localSheetId="1" hidden="1">'Հ 16 Առաջնահերթություններ'!$A$5:$H$9</definedName>
    <definedName name="Z_9CAF64B4_C23E_419C_A3AD_5826C9A2968A_.wvu.FilterData" localSheetId="2" hidden="1">'Հ 17 Այլընտրանքներ'!$A$5:$H$1328</definedName>
    <definedName name="Z_9CB5E009_88FB_4996_AFB2_B32D91D3E795_.wvu.FilterData" localSheetId="1" hidden="1">'Հ 16 Առաջնահերթություններ'!$A$5:$H$9</definedName>
    <definedName name="Z_9CB5E009_88FB_4996_AFB2_B32D91D3E795_.wvu.FilterData" localSheetId="2" hidden="1">'Հ 17 Այլընտրանքներ'!$A$5:$H$1328</definedName>
    <definedName name="Z_9CCA8B7D_0230_43AE_8B26_30FF097A0AC7_.wvu.FilterData" localSheetId="1" hidden="1">'Հ 16 Առաջնահերթություններ'!$A$5:$H$9</definedName>
    <definedName name="Z_9CCA8B7D_0230_43AE_8B26_30FF097A0AC7_.wvu.FilterData" localSheetId="2" hidden="1">'Հ 17 Այլընտրանքներ'!$A$5:$H$1328</definedName>
    <definedName name="Z_9CF6AF0C_C416_4A49_8AB4_99822A2DD668_.wvu.FilterData" localSheetId="1" hidden="1">'Հ 16 Առաջնահերթություններ'!$A$5:$H$9</definedName>
    <definedName name="Z_9CF6AF0C_C416_4A49_8AB4_99822A2DD668_.wvu.FilterData" localSheetId="2" hidden="1">'Հ 17 Այլընտրանքներ'!$A$5:$H$1328</definedName>
    <definedName name="Z_9D2929C2_9AD4_41EE_8F5F_47E1D9923E96_.wvu.FilterData" localSheetId="1" hidden="1">'Հ 16 Առաջնահերթություններ'!$A$5:$H$9</definedName>
    <definedName name="Z_9D2929C2_9AD4_41EE_8F5F_47E1D9923E96_.wvu.FilterData" localSheetId="2" hidden="1">'Հ 17 Այլընտրանքներ'!$A$6:$H$1328</definedName>
    <definedName name="Z_9D587D28_06D7_440B_A09F_6E358FE16411_.wvu.FilterData" localSheetId="1" hidden="1">'Հ 16 Առաջնահերթություններ'!$A$5:$H$9</definedName>
    <definedName name="Z_9D587D28_06D7_440B_A09F_6E358FE16411_.wvu.FilterData" localSheetId="2" hidden="1">'Հ 17 Այլընտրանքներ'!$A$5:$H$1328</definedName>
    <definedName name="Z_9D5A1F06_7ACB_4005_BE7F_B8242244F934_.wvu.FilterData" localSheetId="1" hidden="1">'Հ 16 Առաջնահերթություններ'!$A$5:$H$9</definedName>
    <definedName name="Z_9D5A1F06_7ACB_4005_BE7F_B8242244F934_.wvu.FilterData" localSheetId="2" hidden="1">'Հ 17 Այլընտրանքներ'!$A$5:$H$1328</definedName>
    <definedName name="Z_9D872F28_37DD_400C_8CD8_03B47F911393_.wvu.FilterData" localSheetId="1" hidden="1">'Հ 16 Առաջնահերթություններ'!$A$5:$H$9</definedName>
    <definedName name="Z_9D872F28_37DD_400C_8CD8_03B47F911393_.wvu.FilterData" localSheetId="2" hidden="1">'Հ 17 Այլընտրանքներ'!$A$5:$H$1328</definedName>
    <definedName name="Z_9DA5F2B3_67F4_4AB7_9B9D_9CD37249061F_.wvu.FilterData" localSheetId="1" hidden="1">'Հ 16 Առաջնահերթություններ'!$A$5:$H$9</definedName>
    <definedName name="Z_9DA5F2B3_67F4_4AB7_9B9D_9CD37249061F_.wvu.FilterData" localSheetId="2" hidden="1">'Հ 17 Այլընտրանքներ'!$A$6:$H$1328</definedName>
    <definedName name="Z_9DAD75C6_0246_4CAE_9E37_164100FFCF3D_.wvu.FilterData" localSheetId="1" hidden="1">'Հ 16 Առաջնահերթություններ'!$A$5:$H$9</definedName>
    <definedName name="Z_9DAD75C6_0246_4CAE_9E37_164100FFCF3D_.wvu.FilterData" localSheetId="2" hidden="1">'Հ 17 Այլընտրանքներ'!$A$6:$H$1328</definedName>
    <definedName name="Z_9DB93FD8_9818_41D7_9990_F02E93BAD967_.wvu.FilterData" localSheetId="1" hidden="1">'Հ 16 Առաջնահերթություններ'!$A$5:$H$9</definedName>
    <definedName name="Z_9DB93FD8_9818_41D7_9990_F02E93BAD967_.wvu.FilterData" localSheetId="2" hidden="1">'Հ 17 Այլընտրանքներ'!$A$5:$H$1328</definedName>
    <definedName name="Z_9E269181_9AFB_45B0_B3AD_34F7F556E3CC_.wvu.FilterData" localSheetId="1" hidden="1">'Հ 16 Առաջնահերթություններ'!$A$5:$H$9</definedName>
    <definedName name="Z_9E269181_9AFB_45B0_B3AD_34F7F556E3CC_.wvu.FilterData" localSheetId="2" hidden="1">'Հ 17 Այլընտրանքներ'!$A$5:$H$1328</definedName>
    <definedName name="Z_9E34CDA6_7D93_418B_8985_6428707365A3_.wvu.FilterData" localSheetId="1" hidden="1">'Հ 16 Առաջնահերթություններ'!$A$5:$H$9</definedName>
    <definedName name="Z_9E34CDA6_7D93_418B_8985_6428707365A3_.wvu.FilterData" localSheetId="2" hidden="1">'Հ 17 Այլընտրանքներ'!$A$5:$H$1328</definedName>
    <definedName name="Z_9E384896_C2AB_4C4B_B841_0C97F26C4931_.wvu.FilterData" localSheetId="1" hidden="1">'Հ 16 Առաջնահերթություններ'!$A$5:$H$9</definedName>
    <definedName name="Z_9E384896_C2AB_4C4B_B841_0C97F26C4931_.wvu.FilterData" localSheetId="2" hidden="1">'Հ 17 Այլընտրանքներ'!$A$5:$H$1328</definedName>
    <definedName name="Z_9E5735A9_588B_4D18_A630_1D26FD70CA99_.wvu.FilterData" localSheetId="1" hidden="1">'Հ 16 Առաջնահերթություններ'!$A$5:$H$9</definedName>
    <definedName name="Z_9E5735A9_588B_4D18_A630_1D26FD70CA99_.wvu.FilterData" localSheetId="2" hidden="1">'Հ 17 Այլընտրանքներ'!$A$5:$H$1328</definedName>
    <definedName name="Z_9E80E8B7_AFDD_41DB_ABDE_828498C9A41C_.wvu.FilterData" localSheetId="1" hidden="1">'Հ 16 Առաջնահերթություններ'!$A$5:$H$9</definedName>
    <definedName name="Z_9E80E8B7_AFDD_41DB_ABDE_828498C9A41C_.wvu.FilterData" localSheetId="2" hidden="1">'Հ 17 Այլընտրանքներ'!$A$6:$H$1328</definedName>
    <definedName name="Z_9E8563AA_9BAE_4836_BF56_184EE7C06F3A_.wvu.FilterData" localSheetId="1" hidden="1">'Հ 16 Առաջնահերթություններ'!$A$5:$H$9</definedName>
    <definedName name="Z_9E8563AA_9BAE_4836_BF56_184EE7C06F3A_.wvu.FilterData" localSheetId="2" hidden="1">'Հ 17 Այլընտրանքներ'!$A$6:$H$1328</definedName>
    <definedName name="Z_9EA1BF7F_0065_434B_A3B7_43FA65AFEF80_.wvu.FilterData" localSheetId="1" hidden="1">'Հ 16 Առաջնահերթություններ'!$A$5:$H$9</definedName>
    <definedName name="Z_9EA1BF7F_0065_434B_A3B7_43FA65AFEF80_.wvu.FilterData" localSheetId="2" hidden="1">'Հ 17 Այլընտրանքներ'!$A$5:$H$1328</definedName>
    <definedName name="Z_9EA522AA_BAC3_40CB_A505_B2FC727EB3B8_.wvu.FilterData" localSheetId="1" hidden="1">'Հ 16 Առաջնահերթություններ'!$A$5:$H$9</definedName>
    <definedName name="Z_9EA522AA_BAC3_40CB_A505_B2FC727EB3B8_.wvu.FilterData" localSheetId="2" hidden="1">'Հ 17 Այլընտրանքներ'!$A$5:$H$1328</definedName>
    <definedName name="Z_9EC115E2_32E4_414D_A650_18FBB7E8130B_.wvu.FilterData" localSheetId="1" hidden="1">'Հ 16 Առաջնահերթություններ'!$A$5:$H$9</definedName>
    <definedName name="Z_9EC115E2_32E4_414D_A650_18FBB7E8130B_.wvu.FilterData" localSheetId="2" hidden="1">'Հ 17 Այլընտրանքներ'!$A$6:$H$1328</definedName>
    <definedName name="Z_9ED43674_1D13_4ACB_A371_D6E363B088F8_.wvu.FilterData" localSheetId="1" hidden="1">'Հ 16 Առաջնահերթություններ'!$A$5:$H$9</definedName>
    <definedName name="Z_9ED43674_1D13_4ACB_A371_D6E363B088F8_.wvu.FilterData" localSheetId="2" hidden="1">'Հ 17 Այլընտրանքներ'!$A$5:$H$1328</definedName>
    <definedName name="Z_9EE73CDD_B3F4_4EB3_AF83_1DF146673154_.wvu.FilterData" localSheetId="1" hidden="1">'Հ 16 Առաջնահերթություններ'!$A$5:$H$9</definedName>
    <definedName name="Z_9EE73CDD_B3F4_4EB3_AF83_1DF146673154_.wvu.FilterData" localSheetId="2" hidden="1">'Հ 17 Այլընտրանքներ'!$A$5:$H$1328</definedName>
    <definedName name="Z_9F81F7FA_4421_4E7B_B0D1_E241138334DA_.wvu.FilterData" localSheetId="1" hidden="1">'Հ 16 Առաջնահերթություններ'!$A$5:$H$9</definedName>
    <definedName name="Z_9F81F7FA_4421_4E7B_B0D1_E241138334DA_.wvu.FilterData" localSheetId="2" hidden="1">'Հ 17 Այլընտրանքներ'!$A$5:$H$1328</definedName>
    <definedName name="Z_9F868B68_F37C_4705_AB3F_54FB7B5757C1_.wvu.FilterData" localSheetId="1" hidden="1">'Հ 16 Առաջնահերթություններ'!$A$5:$H$9</definedName>
    <definedName name="Z_9F868B68_F37C_4705_AB3F_54FB7B5757C1_.wvu.FilterData" localSheetId="2" hidden="1">'Հ 17 Այլընտրանքներ'!$A$5:$H$1328</definedName>
    <definedName name="Z_9FA87805_8A87_433D_903B_170A5D5CAEB9_.wvu.FilterData" localSheetId="1" hidden="1">'Հ 16 Առաջնահերթություններ'!$A$5:$H$9</definedName>
    <definedName name="Z_9FA87805_8A87_433D_903B_170A5D5CAEB9_.wvu.FilterData" localSheetId="2" hidden="1">'Հ 17 Այլընտրանքներ'!$A$5:$H$1328</definedName>
    <definedName name="Z_9FAF5F6A_B70A_40E2_BF94_CC0512BC4FED_.wvu.FilterData" localSheetId="1" hidden="1">'Հ 16 Առաջնահերթություններ'!$A$5:$H$9</definedName>
    <definedName name="Z_9FAF5F6A_B70A_40E2_BF94_CC0512BC4FED_.wvu.FilterData" localSheetId="2" hidden="1">'Հ 17 Այլընտրանքներ'!$A$6:$H$1328</definedName>
    <definedName name="Z_9FC7B8FA_83A4_4A16_872A_742F99098F7D_.wvu.FilterData" localSheetId="1" hidden="1">'Հ 16 Առաջնահերթություններ'!$A$5:$H$9</definedName>
    <definedName name="Z_9FC7B8FA_83A4_4A16_872A_742F99098F7D_.wvu.FilterData" localSheetId="2" hidden="1">'Հ 17 Այլընտրանքներ'!$A$6:$H$1328</definedName>
    <definedName name="Z_9FD75279_C71A_40A4_9FEB_3E6E84D19C3C_.wvu.FilterData" localSheetId="1" hidden="1">'Հ 16 Առաջնահերթություններ'!$A$5:$H$9</definedName>
    <definedName name="Z_9FD75279_C71A_40A4_9FEB_3E6E84D19C3C_.wvu.FilterData" localSheetId="2" hidden="1">'Հ 17 Այլընտրանքներ'!$A$5:$H$1328</definedName>
    <definedName name="Z_9FF10BB9_21E9_4C6D_8B27_7FDBC7138EBE_.wvu.Cols" localSheetId="1" hidden="1">'Հ 16 Առաջնահերթություններ'!#REF!,'Հ 16 Առաջնահերթություններ'!#REF!,'Հ 16 Առաջնահերթություններ'!#REF!,'Հ 16 Առաջնահերթություններ'!#REF!</definedName>
    <definedName name="Z_9FF10BB9_21E9_4C6D_8B27_7FDBC7138EBE_.wvu.Cols" localSheetId="2" hidden="1">'Հ 17 Այլընտրանքներ'!#REF!,'Հ 17 Այլընտրանքներ'!#REF!,'Հ 17 Այլընտրանքներ'!#REF!,'Հ 17 Այլընտրանքներ'!#REF!</definedName>
    <definedName name="Z_9FF10BB9_21E9_4C6D_8B27_7FDBC7138EBE_.wvu.FilterData" localSheetId="1" hidden="1">'Հ 16 Առաջնահերթություններ'!$A$5:$H$9</definedName>
    <definedName name="Z_9FF10BB9_21E9_4C6D_8B27_7FDBC7138EBE_.wvu.FilterData" localSheetId="2" hidden="1">'Հ 17 Այլընտրանքներ'!$A$6:$H$1328</definedName>
    <definedName name="Z_9FF10BB9_21E9_4C6D_8B27_7FDBC7138EBE_.wvu.PrintArea" localSheetId="1" hidden="1">'Հ 16 Առաջնահերթություններ'!$A$3:$H$9</definedName>
    <definedName name="Z_9FF10BB9_21E9_4C6D_8B27_7FDBC7138EBE_.wvu.PrintArea" localSheetId="2" hidden="1">'Հ 17 Այլընտրանքներ'!$A$3:$H$1328</definedName>
    <definedName name="Z_9FF10BB9_21E9_4C6D_8B27_7FDBC7138EBE_.wvu.PrintTitles" localSheetId="1" hidden="1">'Հ 16 Առաջնահերթություններ'!$3:$4</definedName>
    <definedName name="Z_9FF10BB9_21E9_4C6D_8B27_7FDBC7138EBE_.wvu.PrintTitles" localSheetId="2" hidden="1">'Հ 17 Այլընտրանքներ'!$3:$4</definedName>
    <definedName name="Z_A01343DE_0A48_4E62_8315_FB7955D2698A_.wvu.FilterData" localSheetId="1" hidden="1">'Հ 16 Առաջնահերթություններ'!$A$5:$H$9</definedName>
    <definedName name="Z_A01343DE_0A48_4E62_8315_FB7955D2698A_.wvu.FilterData" localSheetId="2" hidden="1">'Հ 17 Այլընտրանքներ'!$A$6:$H$1328</definedName>
    <definedName name="Z_A01B3933_8A56_4B14_BC47_DC474DDE1820_.wvu.FilterData" localSheetId="1" hidden="1">'Հ 16 Առաջնահերթություններ'!$A$5:$H$9</definedName>
    <definedName name="Z_A01B3933_8A56_4B14_BC47_DC474DDE1820_.wvu.FilterData" localSheetId="2" hidden="1">'Հ 17 Այլընտրանքներ'!$A$5:$H$1328</definedName>
    <definedName name="Z_A05BCFE0_B39C_4C2F_A8A1_617B3CAA6BE5_.wvu.Cols" localSheetId="1" hidden="1">'Հ 16 Առաջնահերթություններ'!#REF!,'Հ 16 Առաջնահերթություններ'!$D:$D</definedName>
    <definedName name="Z_A05BCFE0_B39C_4C2F_A8A1_617B3CAA6BE5_.wvu.Cols" localSheetId="2" hidden="1">'Հ 17 Այլընտրանքներ'!#REF!,'Հ 17 Այլընտրանքներ'!$D:$D</definedName>
    <definedName name="Z_A05BCFE0_B39C_4C2F_A8A1_617B3CAA6BE5_.wvu.FilterData" localSheetId="1" hidden="1">'Հ 16 Առաջնահերթություններ'!$A$5:$H$9</definedName>
    <definedName name="Z_A05BCFE0_B39C_4C2F_A8A1_617B3CAA6BE5_.wvu.FilterData" localSheetId="2" hidden="1">'Հ 17 Այլընտրանքներ'!$A$6:$H$1328</definedName>
    <definedName name="Z_A05BCFE0_B39C_4C2F_A8A1_617B3CAA6BE5_.wvu.PrintArea" localSheetId="1" hidden="1">'Հ 16 Առաջնահերթություններ'!$A$3:$H$9</definedName>
    <definedName name="Z_A05BCFE0_B39C_4C2F_A8A1_617B3CAA6BE5_.wvu.PrintArea" localSheetId="2" hidden="1">'Հ 17 Այլընտրանքներ'!$A$3:$H$1328</definedName>
    <definedName name="Z_A05BCFE0_B39C_4C2F_A8A1_617B3CAA6BE5_.wvu.PrintTitles" localSheetId="1" hidden="1">'Հ 16 Առաջնահերթություններ'!$3:$4</definedName>
    <definedName name="Z_A05BCFE0_B39C_4C2F_A8A1_617B3CAA6BE5_.wvu.PrintTitles" localSheetId="2" hidden="1">'Հ 17 Այլընտրանքներ'!$3:$4</definedName>
    <definedName name="Z_A05BCFE0_B39C_4C2F_A8A1_617B3CAA6BE5_.wvu.Rows" localSheetId="1" hidden="1">'Հ 16 Առաջնահերթություններ'!$10:$33,'Հ 16 Առաջնահերթություններ'!$36:$41</definedName>
    <definedName name="Z_A05BCFE0_B39C_4C2F_A8A1_617B3CAA6BE5_.wvu.Rows" localSheetId="2" hidden="1">'Հ 17 Այլընտրանքներ'!$1329:$1353,'Հ 17 Այլընտրանքներ'!$1356:$1361</definedName>
    <definedName name="Z_A091843B_DFE9_4622_BF76_0905E0E07601_.wvu.FilterData" localSheetId="1" hidden="1">'Հ 16 Առաջնահերթություններ'!$A$5:$H$9</definedName>
    <definedName name="Z_A091843B_DFE9_4622_BF76_0905E0E07601_.wvu.FilterData" localSheetId="2" hidden="1">'Հ 17 Այլընտրանքներ'!$A$5:$H$1328</definedName>
    <definedName name="Z_A0A08167_FC03_4910_A346_B1CAF1568799_.wvu.FilterData" localSheetId="1" hidden="1">'Հ 16 Առաջնահերթություններ'!$A$5:$H$9</definedName>
    <definedName name="Z_A0A08167_FC03_4910_A346_B1CAF1568799_.wvu.FilterData" localSheetId="2" hidden="1">'Հ 17 Այլընտրանքներ'!$A$5:$H$1328</definedName>
    <definedName name="Z_A100C32E_F6CC_44B5_A297_97052EA752FD_.wvu.FilterData" localSheetId="1" hidden="1">'Հ 16 Առաջնահերթություններ'!$A$5:$H$9</definedName>
    <definedName name="Z_A100C32E_F6CC_44B5_A297_97052EA752FD_.wvu.FilterData" localSheetId="2" hidden="1">'Հ 17 Այլընտրանքներ'!$A$5:$H$1328</definedName>
    <definedName name="Z_A1026661_7C31_4ECD_A217_217BD80F9688_.wvu.FilterData" localSheetId="1" hidden="1">'Հ 16 Առաջնահերթություններ'!$A$5:$H$9</definedName>
    <definedName name="Z_A1026661_7C31_4ECD_A217_217BD80F9688_.wvu.FilterData" localSheetId="2" hidden="1">'Հ 17 Այլընտրանքներ'!$A$5:$H$1328</definedName>
    <definedName name="Z_A1144E0F_7970_41DA_9CEC_A10E316C0FF1_.wvu.FilterData" localSheetId="1" hidden="1">'Հ 16 Առաջնահերթություններ'!$A$5:$H$9</definedName>
    <definedName name="Z_A1144E0F_7970_41DA_9CEC_A10E316C0FF1_.wvu.FilterData" localSheetId="2" hidden="1">'Հ 17 Այլընտրանքներ'!$A$6:$H$1328</definedName>
    <definedName name="Z_A11483AE_DCF4_49AE_A7AF_089FD9246833_.wvu.FilterData" localSheetId="1" hidden="1">'Հ 16 Առաջնահերթություններ'!$A$5:$H$9</definedName>
    <definedName name="Z_A11483AE_DCF4_49AE_A7AF_089FD9246833_.wvu.FilterData" localSheetId="2" hidden="1">'Հ 17 Այլընտրանքներ'!$A$5:$H$1328</definedName>
    <definedName name="Z_A1407729_8F2E_4D7E_B2A1_A517C1FB0608_.wvu.FilterData" localSheetId="1" hidden="1">'Հ 16 Առաջնահերթություններ'!$A$5:$H$9</definedName>
    <definedName name="Z_A1407729_8F2E_4D7E_B2A1_A517C1FB0608_.wvu.FilterData" localSheetId="2" hidden="1">'Հ 17 Այլընտրանքներ'!$A$6:$H$1328</definedName>
    <definedName name="Z_A199B078_CFE5_41EF_B666_44269AC53F3F_.wvu.FilterData" localSheetId="1" hidden="1">'Հ 16 Առաջնահերթություններ'!$A$5:$H$9</definedName>
    <definedName name="Z_A199B078_CFE5_41EF_B666_44269AC53F3F_.wvu.FilterData" localSheetId="2" hidden="1">'Հ 17 Այլընտրանքներ'!$A$5:$H$1328</definedName>
    <definedName name="Z_A2079B97_7E9C_4EF8_97BC_67547EAC266A_.wvu.FilterData" localSheetId="1" hidden="1">'Հ 16 Առաջնահերթություններ'!$A$5:$H$9</definedName>
    <definedName name="Z_A2079B97_7E9C_4EF8_97BC_67547EAC266A_.wvu.FilterData" localSheetId="2" hidden="1">'Հ 17 Այլընտրանքներ'!$A$5:$H$1328</definedName>
    <definedName name="Z_A27D995D_A675_41EB_BF66_D8E10FCFC7A4_.wvu.FilterData" localSheetId="1" hidden="1">'Հ 16 Առաջնահերթություններ'!$A$5:$H$9</definedName>
    <definedName name="Z_A27D995D_A675_41EB_BF66_D8E10FCFC7A4_.wvu.FilterData" localSheetId="2" hidden="1">'Հ 17 Այլընտրանքներ'!$A$5:$H$1328</definedName>
    <definedName name="Z_A2915E3B_136C_45FD_B160_23ECEB0CF6A4_.wvu.FilterData" localSheetId="1" hidden="1">'Հ 16 Առաջնահերթություններ'!$A$5:$H$9</definedName>
    <definedName name="Z_A2915E3B_136C_45FD_B160_23ECEB0CF6A4_.wvu.FilterData" localSheetId="2" hidden="1">'Հ 17 Այլընտրանքներ'!$A$6:$H$1328</definedName>
    <definedName name="Z_A29938CA_5F33_4C4B_9D83_A2FCAFC8220B_.wvu.FilterData" localSheetId="1" hidden="1">'Հ 16 Առաջնահերթություններ'!$A$5:$H$9</definedName>
    <definedName name="Z_A29938CA_5F33_4C4B_9D83_A2FCAFC8220B_.wvu.FilterData" localSheetId="2" hidden="1">'Հ 17 Այլընտրանքներ'!$A$5:$H$1328</definedName>
    <definedName name="Z_A2AC0692_13CA_4987_B46E_A2F989C0E47C_.wvu.FilterData" localSheetId="1" hidden="1">'Հ 16 Առաջնահերթություններ'!$A$5:$H$9</definedName>
    <definedName name="Z_A2AC0692_13CA_4987_B46E_A2F989C0E47C_.wvu.FilterData" localSheetId="2" hidden="1">'Հ 17 Այլընտրանքներ'!$A$6:$H$1328</definedName>
    <definedName name="Z_A2B881A2_5BD3_4840_A7AE_1007C6CB19F5_.wvu.FilterData" localSheetId="1" hidden="1">'Հ 16 Առաջնահերթություններ'!$A$5:$H$9</definedName>
    <definedName name="Z_A2B881A2_5BD3_4840_A7AE_1007C6CB19F5_.wvu.FilterData" localSheetId="2" hidden="1">'Հ 17 Այլընտրանքներ'!$A$5:$H$1328</definedName>
    <definedName name="Z_A302A0F8_B65C_4410_ABAE_B7F1A366D513_.wvu.FilterData" localSheetId="1" hidden="1">'Հ 16 Առաջնահերթություններ'!$A$5:$H$9</definedName>
    <definedName name="Z_A302A0F8_B65C_4410_ABAE_B7F1A366D513_.wvu.FilterData" localSheetId="2" hidden="1">'Հ 17 Այլընտրանքներ'!$A$5:$H$1328</definedName>
    <definedName name="Z_A32AB939_5627_434D_9965_66BA45393A75_.wvu.FilterData" localSheetId="1" hidden="1">'Հ 16 Առաջնահերթություններ'!$A$5:$H$9</definedName>
    <definedName name="Z_A32AB939_5627_434D_9965_66BA45393A75_.wvu.FilterData" localSheetId="2" hidden="1">'Հ 17 Այլընտրանքներ'!$A$5:$H$1328</definedName>
    <definedName name="Z_A33D575F_618D_48AF_A660_4A591B2CA7CC_.wvu.FilterData" localSheetId="1" hidden="1">'Հ 16 Առաջնահերթություններ'!$A$5:$H$9</definedName>
    <definedName name="Z_A33D575F_618D_48AF_A660_4A591B2CA7CC_.wvu.FilterData" localSheetId="2" hidden="1">'Հ 17 Այլընտրանքներ'!$A$6:$H$1328</definedName>
    <definedName name="Z_A3512A92_752F_45A5_9B67_67D8D56B6527_.wvu.FilterData" localSheetId="1" hidden="1">'Հ 16 Առաջնահերթություններ'!$A$5:$H$9</definedName>
    <definedName name="Z_A3512A92_752F_45A5_9B67_67D8D56B6527_.wvu.FilterData" localSheetId="2" hidden="1">'Հ 17 Այլընտրանքներ'!$A$5:$H$1328</definedName>
    <definedName name="Z_A3719017_7324_4274_BC72_E4D74C693818_.wvu.FilterData" localSheetId="1" hidden="1">'Հ 16 Առաջնահերթություններ'!$A$5:$H$9</definedName>
    <definedName name="Z_A3719017_7324_4274_BC72_E4D74C693818_.wvu.FilterData" localSheetId="2" hidden="1">'Հ 17 Այլընտրանքներ'!$A$5:$H$1328</definedName>
    <definedName name="Z_A3B2A17E_600B_491A_8D7D_396CA9CA264C_.wvu.FilterData" localSheetId="1" hidden="1">'Հ 16 Առաջնահերթություններ'!$A$5:$H$9</definedName>
    <definedName name="Z_A3B2A17E_600B_491A_8D7D_396CA9CA264C_.wvu.FilterData" localSheetId="2" hidden="1">'Հ 17 Այլընտրանքներ'!$A$5:$H$1328</definedName>
    <definedName name="Z_A3F83CD5_AF9A_4C1C_BFCE_2E6FE1D9AE17_.wvu.FilterData" localSheetId="1" hidden="1">'Հ 16 Առաջնահերթություններ'!$A$5:$H$9</definedName>
    <definedName name="Z_A3F83CD5_AF9A_4C1C_BFCE_2E6FE1D9AE17_.wvu.FilterData" localSheetId="2" hidden="1">'Հ 17 Այլընտրանքներ'!$A$5:$H$1328</definedName>
    <definedName name="Z_A43E990D_A7C1_4D59_B86A_B7DC5A26556C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43E990D_A7C1_4D59_B86A_B7DC5A26556C_.wvu.Cols" localSheetId="2" hidden="1">'Հ 17 Այլընտրանքներ'!#REF!,'Հ 17 Այլընտրանքներ'!#REF!,'Հ 17 Այլընտրանքներ'!#REF!,'Հ 17 Այլընտրանքներ'!#REF!,'Հ 17 Այլընտրանքներ'!#REF!</definedName>
    <definedName name="Z_A43E990D_A7C1_4D59_B86A_B7DC5A26556C_.wvu.FilterData" localSheetId="1" hidden="1">'Հ 16 Առաջնահերթություններ'!$A$5:$H$9</definedName>
    <definedName name="Z_A43E990D_A7C1_4D59_B86A_B7DC5A26556C_.wvu.FilterData" localSheetId="2" hidden="1">'Հ 17 Այլընտրանքներ'!$A$6:$H$1328</definedName>
    <definedName name="Z_A43E990D_A7C1_4D59_B86A_B7DC5A26556C_.wvu.PrintArea" localSheetId="1" hidden="1">'Հ 16 Առաջնահերթություններ'!$A$3:$H$9</definedName>
    <definedName name="Z_A43E990D_A7C1_4D59_B86A_B7DC5A26556C_.wvu.PrintArea" localSheetId="2" hidden="1">'Հ 17 Այլընտրանքներ'!$A$3:$H$1328</definedName>
    <definedName name="Z_A43E990D_A7C1_4D59_B86A_B7DC5A26556C_.wvu.PrintTitles" localSheetId="1" hidden="1">'Հ 16 Առաջնահերթություններ'!$3:$4</definedName>
    <definedName name="Z_A43E990D_A7C1_4D59_B86A_B7DC5A26556C_.wvu.PrintTitles" localSheetId="2" hidden="1">'Հ 17 Այլընտրանքներ'!$3:$4</definedName>
    <definedName name="Z_A43E990D_A7C1_4D59_B86A_B7DC5A26556C_.wvu.Rows" localSheetId="1" hidden="1">'Հ 16 Առաջնահերթություններ'!#REF!</definedName>
    <definedName name="Z_A43E990D_A7C1_4D59_B86A_B7DC5A26556C_.wvu.Rows" localSheetId="2" hidden="1">'Հ 17 Այլընտրանքներ'!#REF!</definedName>
    <definedName name="Z_A4579104_03AF_4BB5_BE87_1DC51EC9C601_.wvu.FilterData" localSheetId="1" hidden="1">'Հ 16 Առաջնահերթություններ'!$A$5:$H$9</definedName>
    <definedName name="Z_A4579104_03AF_4BB5_BE87_1DC51EC9C601_.wvu.FilterData" localSheetId="2" hidden="1">'Հ 17 Այլընտրանքներ'!$A$5:$H$1328</definedName>
    <definedName name="Z_A467944E_B1E5_4A8E_9A53_1D586D6E408B_.wvu.FilterData" localSheetId="1" hidden="1">'Հ 16 Առաջնահերթություններ'!$A$5:$H$9</definedName>
    <definedName name="Z_A467944E_B1E5_4A8E_9A53_1D586D6E408B_.wvu.FilterData" localSheetId="2" hidden="1">'Հ 17 Այլընտրանքներ'!$A$6:$H$1328</definedName>
    <definedName name="Z_A4B1D68B_3E17_4A61_849F_155AF00791D9_.wvu.FilterData" localSheetId="1" hidden="1">'Հ 16 Առաջնահերթություններ'!$A$5:$H$9</definedName>
    <definedName name="Z_A4B1D68B_3E17_4A61_849F_155AF00791D9_.wvu.FilterData" localSheetId="2" hidden="1">'Հ 17 Այլընտրանքներ'!$A$5:$H$1328</definedName>
    <definedName name="Z_A4CC8152_F9ED_4A65_B0D5_469750A62891_.wvu.FilterData" localSheetId="1" hidden="1">'Հ 16 Առաջնահերթություններ'!$A$5:$H$9</definedName>
    <definedName name="Z_A4CC8152_F9ED_4A65_B0D5_469750A62891_.wvu.FilterData" localSheetId="2" hidden="1">'Հ 17 Այլընտրանքներ'!$A$5:$H$1328</definedName>
    <definedName name="Z_A4FEB324_6100_4A96_BE6F_BF000B08ED7F_.wvu.FilterData" localSheetId="1" hidden="1">'Հ 16 Առաջնահերթություններ'!$A$5:$H$9</definedName>
    <definedName name="Z_A4FEB324_6100_4A96_BE6F_BF000B08ED7F_.wvu.FilterData" localSheetId="2" hidden="1">'Հ 17 Այլընտրանքներ'!$A$5:$H$1328</definedName>
    <definedName name="Z_A50274C9_C1A3_481D_BCA1_C924BE4FA29F_.wvu.FilterData" localSheetId="1" hidden="1">'Հ 16 Առաջնահերթություններ'!$A$5:$H$9</definedName>
    <definedName name="Z_A50274C9_C1A3_481D_BCA1_C924BE4FA29F_.wvu.FilterData" localSheetId="2" hidden="1">'Հ 17 Այլընտրանքներ'!$A$5:$H$1328</definedName>
    <definedName name="Z_A50893A4_BF21_43A3_84EA_79F29ED4813E_.wvu.FilterData" localSheetId="1" hidden="1">'Հ 16 Առաջնահերթություններ'!$A$5:$H$9</definedName>
    <definedName name="Z_A50893A4_BF21_43A3_84EA_79F29ED4813E_.wvu.FilterData" localSheetId="2" hidden="1">'Հ 17 Այլընտրանքներ'!$A$5:$H$1328</definedName>
    <definedName name="Z_A50A538F_7A59_482F_8352_4ED06AFD8473_.wvu.FilterData" localSheetId="1" hidden="1">'Հ 16 Առաջնահերթություններ'!$A$5:$H$9</definedName>
    <definedName name="Z_A50A538F_7A59_482F_8352_4ED06AFD8473_.wvu.FilterData" localSheetId="2" hidden="1">'Հ 17 Այլընտրանքներ'!$A$6:$H$1328</definedName>
    <definedName name="Z_A51C5ACD_E20C_402F_B8B0_77FEE0F847DA_.wvu.FilterData" localSheetId="1" hidden="1">'Հ 16 Առաջնահերթություններ'!$A$5:$H$9</definedName>
    <definedName name="Z_A51C5ACD_E20C_402F_B8B0_77FEE0F847DA_.wvu.FilterData" localSheetId="2" hidden="1">'Հ 17 Այլընտրանքներ'!$A$6:$H$1328</definedName>
    <definedName name="Z_A52017B1_BA38_4E17_941F_9617E7B9BE15_.wvu.FilterData" localSheetId="1" hidden="1">'Հ 16 Առաջնահերթություններ'!$A$5:$H$9</definedName>
    <definedName name="Z_A52017B1_BA38_4E17_941F_9617E7B9BE15_.wvu.FilterData" localSheetId="2" hidden="1">'Հ 17 Այլընտրանքներ'!$A$6:$H$1328</definedName>
    <definedName name="Z_A541B937_9943_4E4D_B317_3572B604757A_.wvu.FilterData" localSheetId="1" hidden="1">'Հ 16 Առաջնահերթություններ'!$A$5:$H$9</definedName>
    <definedName name="Z_A541B937_9943_4E4D_B317_3572B604757A_.wvu.FilterData" localSheetId="2" hidden="1">'Հ 17 Այլընտրանքներ'!$A$5:$H$1328</definedName>
    <definedName name="Z_A59C7435_2D02_4CAF_98DE_0F008F014567_.wvu.FilterData" localSheetId="1" hidden="1">'Հ 16 Առաջնահերթություններ'!$A$5:$H$9</definedName>
    <definedName name="Z_A59C7435_2D02_4CAF_98DE_0F008F014567_.wvu.FilterData" localSheetId="2" hidden="1">'Հ 17 Այլընտրանքներ'!$A$6:$H$1328</definedName>
    <definedName name="Z_A5C9A769_3687_46AA_97B6_062B11FBE03F_.wvu.FilterData" localSheetId="1" hidden="1">'Հ 16 Առաջնահերթություններ'!$A$5:$H$9</definedName>
    <definedName name="Z_A5C9A769_3687_46AA_97B6_062B11FBE03F_.wvu.FilterData" localSheetId="2" hidden="1">'Հ 17 Այլընտրանքներ'!$A$5:$H$1328</definedName>
    <definedName name="Z_A5F93B8E_2CE6_43E5_9716_F5F8F7587182_.wvu.FilterData" localSheetId="1" hidden="1">'Հ 16 Առաջնահերթություններ'!$A$5:$H$9</definedName>
    <definedName name="Z_A5F93B8E_2CE6_43E5_9716_F5F8F7587182_.wvu.FilterData" localSheetId="2" hidden="1">'Հ 17 Այլընտրանքներ'!$A$5:$H$1328</definedName>
    <definedName name="Z_A61A3F6A_781C_46D3_B658_8EF1F1CD80CD_.wvu.FilterData" localSheetId="1" hidden="1">'Հ 16 Առաջնահերթություններ'!$A$5:$H$9</definedName>
    <definedName name="Z_A61A3F6A_781C_46D3_B658_8EF1F1CD80CD_.wvu.FilterData" localSheetId="2" hidden="1">'Հ 17 Այլընտրանքներ'!$A$5:$H$1328</definedName>
    <definedName name="Z_A6463CD9_CD2D_4441_A7F7_092E160873E4_.wvu.FilterData" localSheetId="1" hidden="1">'Հ 16 Առաջնահերթություններ'!$A$5:$H$9</definedName>
    <definedName name="Z_A6463CD9_CD2D_4441_A7F7_092E160873E4_.wvu.FilterData" localSheetId="2" hidden="1">'Հ 17 Այլընտրանքներ'!$A$6:$H$1328</definedName>
    <definedName name="Z_A66F0124_E04A_463E_B745_BCD8A1F2713E_.wvu.FilterData" localSheetId="1" hidden="1">'Հ 16 Առաջնահերթություններ'!$A$5:$H$9</definedName>
    <definedName name="Z_A66F0124_E04A_463E_B745_BCD8A1F2713E_.wvu.FilterData" localSheetId="2" hidden="1">'Հ 17 Այլընտրանքներ'!$A$6:$H$1328</definedName>
    <definedName name="Z_A68BBF6D_EA6C_4B62_87E4_4C781D160833_.wvu.FilterData" localSheetId="1" hidden="1">'Հ 16 Առաջնահերթություններ'!$A$5:$H$9</definedName>
    <definedName name="Z_A68BBF6D_EA6C_4B62_87E4_4C781D160833_.wvu.FilterData" localSheetId="2" hidden="1">'Հ 17 Այլընտրանքներ'!$A$5:$H$1328</definedName>
    <definedName name="Z_A6A1C569_F979_4AC3_9C1B_D218AAEC1F81_.wvu.FilterData" localSheetId="1" hidden="1">'Հ 16 Առաջնահերթություններ'!$A$5:$H$9</definedName>
    <definedName name="Z_A6A1C569_F979_4AC3_9C1B_D218AAEC1F81_.wvu.FilterData" localSheetId="2" hidden="1">'Հ 17 Այլընտրանքներ'!$A$5:$H$1328</definedName>
    <definedName name="Z_A6C60634_98DA_4119_8D19_278D7ABFEB5C_.wvu.FilterData" localSheetId="1" hidden="1">'Հ 16 Առաջնահերթություններ'!$A$5:$H$9</definedName>
    <definedName name="Z_A6C60634_98DA_4119_8D19_278D7ABFEB5C_.wvu.FilterData" localSheetId="2" hidden="1">'Հ 17 Այլընտրանքներ'!$A$5:$H$1328</definedName>
    <definedName name="Z_A6E44402_7DB4_4071_B915_A99F42A448DC_.wvu.FilterData" localSheetId="1" hidden="1">'Հ 16 Առաջնահերթություններ'!$A$5:$H$9</definedName>
    <definedName name="Z_A6E44402_7DB4_4071_B915_A99F42A448DC_.wvu.FilterData" localSheetId="2" hidden="1">'Հ 17 Այլընտրանքներ'!$A$5:$H$1328</definedName>
    <definedName name="Z_A72FD559_310F_4EDA_AE4D_F19A789418C8_.wvu.FilterData" localSheetId="1" hidden="1">'Հ 16 Առաջնահերթություններ'!$A$5:$H$9</definedName>
    <definedName name="Z_A72FD559_310F_4EDA_AE4D_F19A789418C8_.wvu.FilterData" localSheetId="2" hidden="1">'Հ 17 Այլընտրանքներ'!$A$6:$H$1328</definedName>
    <definedName name="Z_A74F1549_8FC0_4270_958D_1BB350105997_.wvu.FilterData" localSheetId="1" hidden="1">'Հ 16 Առաջնահերթություններ'!$A$5:$H$9</definedName>
    <definedName name="Z_A74F1549_8FC0_4270_958D_1BB350105997_.wvu.FilterData" localSheetId="2" hidden="1">'Հ 17 Այլընտրանքներ'!$A$6:$H$1328</definedName>
    <definedName name="Z_A752A014_8771_4C16_A89C_034E45A2F01A_.wvu.FilterData" localSheetId="1" hidden="1">'Հ 16 Առաջնահերթություններ'!$A$5:$H$9</definedName>
    <definedName name="Z_A752A014_8771_4C16_A89C_034E45A2F01A_.wvu.FilterData" localSheetId="2" hidden="1">'Հ 17 Այլընտրանքներ'!$A$5:$H$1328</definedName>
    <definedName name="Z_A7702B52_2E8E_4B42_A4E2_50A01168514C_.wvu.FilterData" localSheetId="1" hidden="1">'Հ 16 Առաջնահերթություններ'!$A$5:$H$9</definedName>
    <definedName name="Z_A7702B52_2E8E_4B42_A4E2_50A01168514C_.wvu.FilterData" localSheetId="2" hidden="1">'Հ 17 Այլընտրանքներ'!$A$6:$H$1328</definedName>
    <definedName name="Z_A779082C_3C26_4908_A4F4_D4863EBC7D64_.wvu.FilterData" localSheetId="1" hidden="1">'Հ 16 Առաջնահերթություններ'!$A$5:$H$9</definedName>
    <definedName name="Z_A779082C_3C26_4908_A4F4_D4863EBC7D64_.wvu.FilterData" localSheetId="2" hidden="1">'Հ 17 Այլընտրանքներ'!$A$5:$H$1328</definedName>
    <definedName name="Z_A77946B7_75D7_4FA8_8F85_7772D10F6472_.wvu.FilterData" localSheetId="1" hidden="1">'Հ 16 Առաջնահերթություններ'!$A$5:$H$9</definedName>
    <definedName name="Z_A77946B7_75D7_4FA8_8F85_7772D10F6472_.wvu.FilterData" localSheetId="2" hidden="1">'Հ 17 Այլընտրանքներ'!$A$5:$H$1328</definedName>
    <definedName name="Z_A79512E8_15C8_47A5_AB1A_61931ACC6939_.wvu.FilterData" localSheetId="1" hidden="1">'Հ 16 Առաջնահերթություններ'!$A$5:$H$9</definedName>
    <definedName name="Z_A79512E8_15C8_47A5_AB1A_61931ACC6939_.wvu.FilterData" localSheetId="2" hidden="1">'Հ 17 Այլընտրանքներ'!$A$6:$H$1328</definedName>
    <definedName name="Z_A79A8B65_F0BF_45DC_AB6F_6B5CDF83278F_.wvu.FilterData" localSheetId="1" hidden="1">'Հ 16 Առաջնահերթություններ'!$A$5:$H$9</definedName>
    <definedName name="Z_A79A8B65_F0BF_45DC_AB6F_6B5CDF83278F_.wvu.FilterData" localSheetId="2" hidden="1">'Հ 17 Այլընտրանքներ'!$A$5:$H$1328</definedName>
    <definedName name="Z_A79F26C2_1479_4C83_B3AC_06ABD6131761_.wvu.FilterData" localSheetId="1" hidden="1">'Հ 16 Առաջնահերթություններ'!$A$5:$H$9</definedName>
    <definedName name="Z_A79F26C2_1479_4C83_B3AC_06ABD6131761_.wvu.FilterData" localSheetId="2" hidden="1">'Հ 17 Այլընտրանքներ'!$A$5:$H$1328</definedName>
    <definedName name="Z_A7FF98D0_F202_4855_B9F9_686221EA00EC_.wvu.FilterData" localSheetId="1" hidden="1">'Հ 16 Առաջնահերթություններ'!$A$5:$H$9</definedName>
    <definedName name="Z_A7FF98D0_F202_4855_B9F9_686221EA00EC_.wvu.FilterData" localSheetId="2" hidden="1">'Հ 17 Այլընտրանքներ'!$A$5:$H$1328</definedName>
    <definedName name="Z_A806184F_B7C7_4BE4_A7CE_D61C8AAC129D_.wvu.FilterData" localSheetId="1" hidden="1">'Հ 16 Առաջնահերթություններ'!$A$5:$H$9</definedName>
    <definedName name="Z_A806184F_B7C7_4BE4_A7CE_D61C8AAC129D_.wvu.FilterData" localSheetId="2" hidden="1">'Հ 17 Այլընտրանքներ'!$A$6:$H$1328</definedName>
    <definedName name="Z_A811243D_CD69_43BB_A669_6EB40418B151_.wvu.FilterData" localSheetId="1" hidden="1">'Հ 16 Առաջնահերթություններ'!$A$5:$H$9</definedName>
    <definedName name="Z_A811243D_CD69_43BB_A669_6EB40418B151_.wvu.FilterData" localSheetId="2" hidden="1">'Հ 17 Այլընտրանքներ'!$A$5:$H$1328</definedName>
    <definedName name="Z_A8282162_11E2_4527_9D07_0646C6D60A49_.wvu.FilterData" localSheetId="1" hidden="1">'Հ 16 Առաջնահերթություններ'!$A$5:$H$9</definedName>
    <definedName name="Z_A8282162_11E2_4527_9D07_0646C6D60A49_.wvu.FilterData" localSheetId="2" hidden="1">'Հ 17 Այլընտրանքներ'!$A$6:$H$1328</definedName>
    <definedName name="Z_A858E846_AD3B_4EDC_B2B0_C394DA5A16F2_.wvu.FilterData" localSheetId="1" hidden="1">'Հ 16 Առաջնահերթություններ'!$A$5:$H$9</definedName>
    <definedName name="Z_A858E846_AD3B_4EDC_B2B0_C394DA5A16F2_.wvu.FilterData" localSheetId="2" hidden="1">'Հ 17 Այլընտրանքներ'!$A$5:$H$1328</definedName>
    <definedName name="Z_A8CB3C8C_1FA3_4F4A_BD28_40FF66D9BCF6_.wvu.FilterData" localSheetId="1" hidden="1">'Հ 16 Առաջնահերթություններ'!$A$5:$H$9</definedName>
    <definedName name="Z_A8CB3C8C_1FA3_4F4A_BD28_40FF66D9BCF6_.wvu.FilterData" localSheetId="2" hidden="1">'Հ 17 Այլընտրանքներ'!$A$5:$H$1328</definedName>
    <definedName name="Z_A8CC4751_BE76_402E_BFE3_1EBE1D86696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A8CC4751_BE76_402E_BFE3_1EBE1D866961_.wvu.Cols" localSheetId="2" hidden="1">'Հ 17 Այլընտրանքներ'!#REF!,'Հ 17 Այլընտրանքներ'!#REF!,'Հ 17 Այլընտրանքներ'!#REF!,'Հ 17 Այլընտրանքներ'!#REF!,'Հ 17 Այլընտրանքներ'!#REF!,'Հ 17 Այլընտրանքներ'!#REF!</definedName>
    <definedName name="Z_A8CC4751_BE76_402E_BFE3_1EBE1D866961_.wvu.FilterData" localSheetId="1" hidden="1">'Հ 16 Առաջնահերթություններ'!$A$5:$H$9</definedName>
    <definedName name="Z_A8CC4751_BE76_402E_BFE3_1EBE1D866961_.wvu.FilterData" localSheetId="2" hidden="1">'Հ 17 Այլընտրանքներ'!$A$5:$H$1328</definedName>
    <definedName name="Z_A8CC4751_BE76_402E_BFE3_1EBE1D866961_.wvu.PrintArea" localSheetId="1" hidden="1">'Հ 16 Առաջնահերթություններ'!$A$3:$H$9</definedName>
    <definedName name="Z_A8CC4751_BE76_402E_BFE3_1EBE1D866961_.wvu.PrintArea" localSheetId="2" hidden="1">'Հ 17 Այլընտրանքներ'!$A$3:$H$1328</definedName>
    <definedName name="Z_A8DDAFA9_AD0B_4880_B504_7EBAFEE42144_.wvu.FilterData" localSheetId="1" hidden="1">'Հ 16 Առաջնահերթություններ'!$A$5:$H$9</definedName>
    <definedName name="Z_A8DDAFA9_AD0B_4880_B504_7EBAFEE42144_.wvu.FilterData" localSheetId="2" hidden="1">'Հ 17 Այլընտրանքներ'!$A$5:$H$1328</definedName>
    <definedName name="Z_A913ECDE_B7B5_45C1_AC46_C935828C1237_.wvu.FilterData" localSheetId="1" hidden="1">'Հ 16 Առաջնահերթություններ'!$A$5:$H$9</definedName>
    <definedName name="Z_A913ECDE_B7B5_45C1_AC46_C935828C1237_.wvu.FilterData" localSheetId="2" hidden="1">'Հ 17 Այլընտրանքներ'!$A$5:$H$1328</definedName>
    <definedName name="Z_A92032AF_30CF_42B5_AE84_DA1ECB52F132_.wvu.FilterData" localSheetId="1" hidden="1">'Հ 16 Առաջնահերթություններ'!$A$5:$H$9</definedName>
    <definedName name="Z_A92032AF_30CF_42B5_AE84_DA1ECB52F132_.wvu.FilterData" localSheetId="2" hidden="1">'Հ 17 Այլընտրանքներ'!$A$5:$H$1328</definedName>
    <definedName name="Z_A9352D41_7A0A_417E_AF89_4C33016B9CD5_.wvu.FilterData" localSheetId="1" hidden="1">'Հ 16 Առաջնահերթություններ'!$A$5:$H$9</definedName>
    <definedName name="Z_A9352D41_7A0A_417E_AF89_4C33016B9CD5_.wvu.FilterData" localSheetId="2" hidden="1">'Հ 17 Այլընտրանքներ'!$A$5:$H$1328</definedName>
    <definedName name="Z_A93A14DF_1869_4621_A2FB_8858CD08FB9B_.wvu.Cols" localSheetId="1" hidden="1">'Հ 16 Առաջնահերթություններ'!#REF!,'Հ 16 Առաջնահերթություններ'!#REF!,'Հ 16 Առաջնահերթություններ'!#REF!,'Հ 16 Առաջնահերթություններ'!#REF!</definedName>
    <definedName name="Z_A93A14DF_1869_4621_A2FB_8858CD08FB9B_.wvu.Cols" localSheetId="2" hidden="1">'Հ 17 Այլընտրանքներ'!#REF!,'Հ 17 Այլընտրանքներ'!#REF!,'Հ 17 Այլընտրանքներ'!#REF!,'Հ 17 Այլընտրանքներ'!#REF!</definedName>
    <definedName name="Z_A93A14DF_1869_4621_A2FB_8858CD08FB9B_.wvu.FilterData" localSheetId="1" hidden="1">'Հ 16 Առաջնահերթություններ'!$A$5:$H$9</definedName>
    <definedName name="Z_A93A14DF_1869_4621_A2FB_8858CD08FB9B_.wvu.FilterData" localSheetId="2" hidden="1">'Հ 17 Այլընտրանքներ'!$A$5:$H$1328</definedName>
    <definedName name="Z_A93A14DF_1869_4621_A2FB_8858CD08FB9B_.wvu.PrintArea" localSheetId="1" hidden="1">'Հ 16 Առաջնահերթություններ'!$A$3:$H$9</definedName>
    <definedName name="Z_A93A14DF_1869_4621_A2FB_8858CD08FB9B_.wvu.PrintArea" localSheetId="2" hidden="1">'Հ 17 Այլընտրանքներ'!$A$3:$H$1328</definedName>
    <definedName name="Z_A93A14DF_1869_4621_A2FB_8858CD08FB9B_.wvu.PrintTitles" localSheetId="1" hidden="1">'Հ 16 Առաջնահերթություններ'!$3:$4</definedName>
    <definedName name="Z_A93A14DF_1869_4621_A2FB_8858CD08FB9B_.wvu.PrintTitles" localSheetId="2" hidden="1">'Հ 17 Այլընտրանքներ'!$3:$4</definedName>
    <definedName name="Z_A96DE636_76AE_43CC_AAD2_6208D9491C70_.wvu.FilterData" localSheetId="1" hidden="1">'Հ 16 Առաջնահերթություններ'!$A$5:$H$9</definedName>
    <definedName name="Z_A96DE636_76AE_43CC_AAD2_6208D9491C70_.wvu.FilterData" localSheetId="2" hidden="1">'Հ 17 Այլընտրանքներ'!$A$5:$H$1328</definedName>
    <definedName name="Z_A98AC3C5_9802_491D_86F4_FF5B83EFF325_.wvu.FilterData" localSheetId="1" hidden="1">'Հ 16 Առաջնահերթություններ'!$A$5:$H$9</definedName>
    <definedName name="Z_A98AC3C5_9802_491D_86F4_FF5B83EFF325_.wvu.FilterData" localSheetId="2" hidden="1">'Հ 17 Այլընտրանքներ'!$A$5:$H$1328</definedName>
    <definedName name="Z_A99FF82F_8C77_46EE_B433_C87EB27BF8D5_.wvu.FilterData" localSheetId="1" hidden="1">'Հ 16 Առաջնահերթություններ'!$A$5:$H$9</definedName>
    <definedName name="Z_A99FF82F_8C77_46EE_B433_C87EB27BF8D5_.wvu.FilterData" localSheetId="2" hidden="1">'Հ 17 Այլընտրանքներ'!$A$6:$H$1328</definedName>
    <definedName name="Z_A9EB3F14_9A3F_405B_B175_969F78236241_.wvu.FilterData" localSheetId="1" hidden="1">'Հ 16 Առաջնահերթություններ'!$A$5:$H$9</definedName>
    <definedName name="Z_A9EB3F14_9A3F_405B_B175_969F78236241_.wvu.FilterData" localSheetId="2" hidden="1">'Հ 17 Այլընտրանքներ'!$A$5:$H$1328</definedName>
    <definedName name="Z_AA01DDE6_83D6_451D_A3CD_8C4E62A1D73A_.wvu.FilterData" localSheetId="1" hidden="1">'Հ 16 Առաջնահերթություններ'!$A$5:$H$9</definedName>
    <definedName name="Z_AA01DDE6_83D6_451D_A3CD_8C4E62A1D73A_.wvu.FilterData" localSheetId="2" hidden="1">'Հ 17 Այլընտրանքներ'!$A$6:$H$1328</definedName>
    <definedName name="Z_AA4F6300_34CA_4F2E_946F_0319CEC45054_.wvu.FilterData" localSheetId="1" hidden="1">'Հ 16 Առաջնահերթություններ'!$A$5:$H$9</definedName>
    <definedName name="Z_AA4F6300_34CA_4F2E_946F_0319CEC45054_.wvu.FilterData" localSheetId="2" hidden="1">'Հ 17 Այլընտրանքներ'!$A$5:$H$1328</definedName>
    <definedName name="Z_AA5FEAD9_54E4_4909_ACEC_6E30C1DC93EC_.wvu.FilterData" localSheetId="1" hidden="1">'Հ 16 Առաջնահերթություններ'!$A$5:$H$9</definedName>
    <definedName name="Z_AA5FEAD9_54E4_4909_ACEC_6E30C1DC93EC_.wvu.FilterData" localSheetId="2" hidden="1">'Հ 17 Այլընտրանքներ'!$A$5:$H$1328</definedName>
    <definedName name="Z_AA66992E_CEEE_4E5C_BE31_2EA10D029AF2_.wvu.FilterData" localSheetId="1" hidden="1">'Հ 16 Առաջնահերթություններ'!$A$5:$H$9</definedName>
    <definedName name="Z_AA66992E_CEEE_4E5C_BE31_2EA10D029AF2_.wvu.FilterData" localSheetId="2" hidden="1">'Հ 17 Այլընտրանքներ'!$A$5:$H$1328</definedName>
    <definedName name="Z_AA8121F4_E066_4D2A_AE7F_F0B6DAD6528E_.wvu.FilterData" localSheetId="1" hidden="1">'Հ 16 Առաջնահերթություններ'!$A$5:$H$9</definedName>
    <definedName name="Z_AA8121F4_E066_4D2A_AE7F_F0B6DAD6528E_.wvu.FilterData" localSheetId="2" hidden="1">'Հ 17 Այլընտրանքներ'!$A$5:$H$1328</definedName>
    <definedName name="Z_AAE3E5CE_C769_4153_80C0_A8D7FD6A18E7_.wvu.FilterData" localSheetId="1" hidden="1">'Հ 16 Առաջնահերթություններ'!$A$5:$H$9</definedName>
    <definedName name="Z_AAE3E5CE_C769_4153_80C0_A8D7FD6A18E7_.wvu.FilterData" localSheetId="2" hidden="1">'Հ 17 Այլընտրանքներ'!$A$5:$H$1328</definedName>
    <definedName name="Z_AAF57A8F_9E6D_4C12_9B8A_B79FE91124FB_.wvu.FilterData" localSheetId="1" hidden="1">'Հ 16 Առաջնահերթություններ'!$A$5:$H$9</definedName>
    <definedName name="Z_AAF57A8F_9E6D_4C12_9B8A_B79FE91124FB_.wvu.FilterData" localSheetId="2" hidden="1">'Հ 17 Այլընտրանքներ'!$A$6:$H$1328</definedName>
    <definedName name="Z_AAF67BE0_881C_41E5_A158_80CBABF49665_.wvu.FilterData" localSheetId="1" hidden="1">'Հ 16 Առաջնահերթություններ'!$A$5:$H$9</definedName>
    <definedName name="Z_AAF67BE0_881C_41E5_A158_80CBABF49665_.wvu.FilterData" localSheetId="2" hidden="1">'Հ 17 Այլընտրանքներ'!$A$5:$H$1328</definedName>
    <definedName name="Z_AB0B00A9_7DBA_447B_B02D_47A7D719B752_.wvu.FilterData" localSheetId="1" hidden="1">'Հ 16 Առաջնահերթություններ'!$A$5:$H$9</definedName>
    <definedName name="Z_AB0B00A9_7DBA_447B_B02D_47A7D719B752_.wvu.FilterData" localSheetId="2" hidden="1">'Հ 17 Այլընտրանքներ'!$A$6:$H$1328</definedName>
    <definedName name="Z_AB24BB7F_17F3_49A0_801D_18F18F78BD41_.wvu.FilterData" localSheetId="1" hidden="1">'Հ 16 Առաջնահերթություններ'!$A$5:$H$9</definedName>
    <definedName name="Z_AB24BB7F_17F3_49A0_801D_18F18F78BD41_.wvu.FilterData" localSheetId="2" hidden="1">'Հ 17 Այլընտրանքներ'!$A$6:$H$1328</definedName>
    <definedName name="Z_AB409C90_E93D_437C_A363_684554805BE4_.wvu.FilterData" localSheetId="1" hidden="1">'Հ 16 Առաջնահերթություններ'!$A$5:$H$9</definedName>
    <definedName name="Z_AB409C90_E93D_437C_A363_684554805BE4_.wvu.FilterData" localSheetId="2" hidden="1">'Հ 17 Այլընտրանքներ'!$A$6:$H$1328</definedName>
    <definedName name="Z_AB5C33AA_66BB_4E9F_9AFD_0B797015EEC1_.wvu.FilterData" localSheetId="1" hidden="1">'Հ 16 Առաջնահերթություններ'!$A$5:$H$9</definedName>
    <definedName name="Z_AB5C33AA_66BB_4E9F_9AFD_0B797015EEC1_.wvu.FilterData" localSheetId="2" hidden="1">'Հ 17 Այլընտրանքներ'!$A$5:$H$1328</definedName>
    <definedName name="Z_AB861681_F631_4BBF_970F_FC9C36D469CA_.wvu.FilterData" localSheetId="1" hidden="1">'Հ 16 Առաջնահերթություններ'!$A$5:$H$9</definedName>
    <definedName name="Z_AB861681_F631_4BBF_970F_FC9C36D469CA_.wvu.FilterData" localSheetId="2" hidden="1">'Հ 17 Այլընտրանքներ'!$A$6:$H$1328</definedName>
    <definedName name="Z_AB9E6622_2D5D_415F_97A5_0ABE13B045BF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B9E6622_2D5D_415F_97A5_0ABE13B045BF_.wvu.Cols" localSheetId="2" hidden="1">'Հ 17 Այլընտրանքներ'!#REF!,'Հ 17 Այլընտրանքներ'!#REF!,'Հ 17 Այլընտրանքներ'!#REF!,'Հ 17 Այլընտրանքներ'!#REF!,'Հ 17 Այլընտրանքներ'!#REF!</definedName>
    <definedName name="Z_AB9E6622_2D5D_415F_97A5_0ABE13B045BF_.wvu.FilterData" localSheetId="1" hidden="1">'Հ 16 Առաջնահերթություններ'!$A$5:$H$9</definedName>
    <definedName name="Z_AB9E6622_2D5D_415F_97A5_0ABE13B045BF_.wvu.FilterData" localSheetId="2" hidden="1">'Հ 17 Այլընտրանքներ'!$A$6:$H$1328</definedName>
    <definedName name="Z_AB9E6622_2D5D_415F_97A5_0ABE13B045BF_.wvu.PrintArea" localSheetId="1" hidden="1">'Հ 16 Առաջնահերթություններ'!$A$3:$H$9</definedName>
    <definedName name="Z_AB9E6622_2D5D_415F_97A5_0ABE13B045BF_.wvu.PrintArea" localSheetId="2" hidden="1">'Հ 17 Այլընտրանքներ'!$A$3:$H$1328</definedName>
    <definedName name="Z_AB9E6622_2D5D_415F_97A5_0ABE13B045BF_.wvu.PrintTitles" localSheetId="1" hidden="1">'Հ 16 Առաջնահերթություններ'!$3:$4</definedName>
    <definedName name="Z_AB9E6622_2D5D_415F_97A5_0ABE13B045BF_.wvu.PrintTitles" localSheetId="2" hidden="1">'Հ 17 Այլընտրանքներ'!$3:$4</definedName>
    <definedName name="Z_ABC20368_34E2_4A4E_A653_5777D1E212FE_.wvu.FilterData" localSheetId="1" hidden="1">'Հ 16 Առաջնահերթություններ'!$A$5:$H$9</definedName>
    <definedName name="Z_ABC20368_34E2_4A4E_A653_5777D1E212FE_.wvu.FilterData" localSheetId="2" hidden="1">'Հ 17 Այլընտրանքներ'!$A$5:$H$1328</definedName>
    <definedName name="Z_ABC8C925_97E0_442B_83F7_2DDB3946372E_.wvu.FilterData" localSheetId="1" hidden="1">'Հ 16 Առաջնահերթություններ'!$A$5:$H$9</definedName>
    <definedName name="Z_ABC8C925_97E0_442B_83F7_2DDB3946372E_.wvu.FilterData" localSheetId="2" hidden="1">'Հ 17 Այլընտրանքներ'!$A$6:$H$1328</definedName>
    <definedName name="Z_ABD035F0_0BC0_4D3D_AC47_13F4E9EA054C_.wvu.FilterData" localSheetId="1" hidden="1">'Հ 16 Առաջնահերթություններ'!$A$5:$H$9</definedName>
    <definedName name="Z_ABD035F0_0BC0_4D3D_AC47_13F4E9EA054C_.wvu.FilterData" localSheetId="2" hidden="1">'Հ 17 Այլընտրանքներ'!$A$6:$H$1328</definedName>
    <definedName name="Z_ABE2F8F4_8FC9_4537_BC0B_70F805F186DA_.wvu.FilterData" localSheetId="1" hidden="1">'Հ 16 Առաջնահերթություններ'!$A$5:$H$9</definedName>
    <definedName name="Z_ABE2F8F4_8FC9_4537_BC0B_70F805F186DA_.wvu.FilterData" localSheetId="2" hidden="1">'Հ 17 Այլընտրանքներ'!$A$6:$H$1328</definedName>
    <definedName name="Z_ABE81215_07C3_4AC0_832B_5C629DE5AA87_.wvu.FilterData" localSheetId="1" hidden="1">'Հ 16 Առաջնահերթություններ'!$A$5:$H$9</definedName>
    <definedName name="Z_ABE81215_07C3_4AC0_832B_5C629DE5AA87_.wvu.FilterData" localSheetId="2" hidden="1">'Հ 17 Այլընտրանքներ'!$A$6:$H$1328</definedName>
    <definedName name="Z_AC0EDB13_CA6F_45C2_8315_4C38F2FF98CD_.wvu.FilterData" localSheetId="1" hidden="1">'Հ 16 Առաջնահերթություններ'!$A$5:$H$9</definedName>
    <definedName name="Z_AC0EDB13_CA6F_45C2_8315_4C38F2FF98CD_.wvu.FilterData" localSheetId="2" hidden="1">'Հ 17 Այլընտրանքներ'!$A$5:$H$1328</definedName>
    <definedName name="Z_AC1DC644_0C23_459A_A1C2_897DE86E3D9D_.wvu.FilterData" localSheetId="1" hidden="1">'Հ 16 Առաջնահերթություններ'!$A$5:$H$9</definedName>
    <definedName name="Z_AC1DC644_0C23_459A_A1C2_897DE86E3D9D_.wvu.FilterData" localSheetId="2" hidden="1">'Հ 17 Այլընտրանքներ'!$A$6:$H$1328</definedName>
    <definedName name="Z_AC375BEB_CB2B_451C_9189_56170744168E_.wvu.FilterData" localSheetId="1" hidden="1">'Հ 16 Առաջնահերթություններ'!$A$5:$H$9</definedName>
    <definedName name="Z_AC375BEB_CB2B_451C_9189_56170744168E_.wvu.FilterData" localSheetId="2" hidden="1">'Հ 17 Այլընտրանքներ'!$A$5:$H$1328</definedName>
    <definedName name="Z_AC72730F_E346_4039_B3EE_4264283BFAF6_.wvu.FilterData" localSheetId="1" hidden="1">'Հ 16 Առաջնահերթություններ'!$A$5:$H$9</definedName>
    <definedName name="Z_AC72730F_E346_4039_B3EE_4264283BFAF6_.wvu.FilterData" localSheetId="2" hidden="1">'Հ 17 Այլընտրանքներ'!$A$6:$H$1328</definedName>
    <definedName name="Z_AC7562E5_A625_465F_94B2_AFCE018E7CDA_.wvu.FilterData" localSheetId="1" hidden="1">'Հ 16 Առաջնահերթություններ'!$A$5:$H$9</definedName>
    <definedName name="Z_AC7562E5_A625_465F_94B2_AFCE018E7CDA_.wvu.FilterData" localSheetId="2" hidden="1">'Հ 17 Այլընտրանքներ'!$A$5:$H$1328</definedName>
    <definedName name="Z_AC8A0BA8_8889_4570_9FF6_963C2013369F_.wvu.FilterData" localSheetId="1" hidden="1">'Հ 16 Առաջնահերթություններ'!$A$5:$H$9</definedName>
    <definedName name="Z_AC8A0BA8_8889_4570_9FF6_963C2013369F_.wvu.FilterData" localSheetId="2" hidden="1">'Հ 17 Այլընտրանքներ'!$A$5:$H$1328</definedName>
    <definedName name="Z_ACBEFEE5_A928_456B_B661_2243F19994C4_.wvu.FilterData" localSheetId="1" hidden="1">'Հ 16 Առաջնահերթություններ'!$A$5:$H$9</definedName>
    <definedName name="Z_ACBEFEE5_A928_456B_B661_2243F19994C4_.wvu.FilterData" localSheetId="2" hidden="1">'Հ 17 Այլընտրանքներ'!$A$6:$H$1328</definedName>
    <definedName name="Z_AD425C53_681E_4914_86B9_E12CE204E22D_.wvu.FilterData" localSheetId="1" hidden="1">'Հ 16 Առաջնահերթություններ'!$A$5:$H$9</definedName>
    <definedName name="Z_AD425C53_681E_4914_86B9_E12CE204E22D_.wvu.FilterData" localSheetId="2" hidden="1">'Հ 17 Այլընտրանքներ'!$A$5:$H$1328</definedName>
    <definedName name="Z_AD6F1771_EEC6_40CD_9EF9_30E252A0153C_.wvu.FilterData" localSheetId="1" hidden="1">'Հ 16 Առաջնահերթություններ'!$A$5:$H$9</definedName>
    <definedName name="Z_AD6F1771_EEC6_40CD_9EF9_30E252A0153C_.wvu.FilterData" localSheetId="2" hidden="1">'Հ 17 Այլընտրանքներ'!$A$6:$H$1328</definedName>
    <definedName name="Z_ADB9B30F_1995_43F1_A371_E3AB79ADFC8C_.wvu.FilterData" localSheetId="1" hidden="1">'Հ 16 Առաջնահերթություններ'!$A$5:$H$9</definedName>
    <definedName name="Z_ADB9B30F_1995_43F1_A371_E3AB79ADFC8C_.wvu.FilterData" localSheetId="2" hidden="1">'Հ 17 Այլընտրանքներ'!$A$6:$H$1328</definedName>
    <definedName name="Z_ADCF9087_AEC0_493D_B415_F56F3E3EF809_.wvu.FilterData" localSheetId="1" hidden="1">'Հ 16 Առաջնահերթություններ'!$A$5:$H$9</definedName>
    <definedName name="Z_ADCF9087_AEC0_493D_B415_F56F3E3EF809_.wvu.FilterData" localSheetId="2" hidden="1">'Հ 17 Այլընտրանքներ'!$A$6:$H$1328</definedName>
    <definedName name="Z_ADDCECAE_EBE5_49BD_846A_8E0E7E4A4A16_.wvu.FilterData" localSheetId="1" hidden="1">'Հ 16 Առաջնահերթություններ'!$A$5:$H$9</definedName>
    <definedName name="Z_ADDCECAE_EBE5_49BD_846A_8E0E7E4A4A16_.wvu.FilterData" localSheetId="2" hidden="1">'Հ 17 Այլընտրանքներ'!$A$6:$H$1328</definedName>
    <definedName name="Z_ADEB9665_E4D9_45F0_8BB5_CE24517C525F_.wvu.FilterData" localSheetId="1" hidden="1">'Հ 16 Առաջնահերթություններ'!$A$5:$H$9</definedName>
    <definedName name="Z_ADEB9665_E4D9_45F0_8BB5_CE24517C525F_.wvu.FilterData" localSheetId="2" hidden="1">'Հ 17 Այլընտրանքներ'!$A$6:$H$1328</definedName>
    <definedName name="Z_ADF00328_B7D6_4047_9356_AA1550F4C5F2_.wvu.FilterData" localSheetId="1" hidden="1">'Հ 16 Առաջնահերթություններ'!$A$5:$H$9</definedName>
    <definedName name="Z_ADF00328_B7D6_4047_9356_AA1550F4C5F2_.wvu.FilterData" localSheetId="2" hidden="1">'Հ 17 Այլընտրանքներ'!$A$6:$H$1328</definedName>
    <definedName name="Z_AE0530C1_9355_4057_B456_937A0376ABB6_.wvu.FilterData" localSheetId="1" hidden="1">'Հ 16 Առաջնահերթություններ'!$A$5:$H$9</definedName>
    <definedName name="Z_AE0530C1_9355_4057_B456_937A0376ABB6_.wvu.FilterData" localSheetId="2" hidden="1">'Հ 17 Այլընտրանքներ'!$A$6:$H$1328</definedName>
    <definedName name="Z_AE36D320_FC63_49DB_84E6_1E6FFCE3DE43_.wvu.FilterData" localSheetId="1" hidden="1">'Հ 16 Առաջնահերթություններ'!$A$5:$H$9</definedName>
    <definedName name="Z_AE36D320_FC63_49DB_84E6_1E6FFCE3DE43_.wvu.FilterData" localSheetId="2" hidden="1">'Հ 17 Այլընտրանքներ'!$A$6:$H$1328</definedName>
    <definedName name="Z_AE5DB723_A569_4F68_A938_B7703B7466CD_.wvu.FilterData" localSheetId="1" hidden="1">'Հ 16 Առաջնահերթություններ'!$A$5:$H$9</definedName>
    <definedName name="Z_AE5DB723_A569_4F68_A938_B7703B7466CD_.wvu.FilterData" localSheetId="2" hidden="1">'Հ 17 Այլընտրանքներ'!$A$5:$H$1328</definedName>
    <definedName name="Z_AE65E9A7_153A_4643_91D3_A5DDD9B48D52_.wvu.FilterData" localSheetId="1" hidden="1">'Հ 16 Առաջնահերթություններ'!$A$5:$H$9</definedName>
    <definedName name="Z_AE65E9A7_153A_4643_91D3_A5DDD9B48D52_.wvu.FilterData" localSheetId="2" hidden="1">'Հ 17 Այլընտրանքներ'!$A$5:$H$1328</definedName>
    <definedName name="Z_AE6F4253_0A38_4900_800D_C8FE9F9942A4_.wvu.FilterData" localSheetId="1" hidden="1">'Հ 16 Առաջնահերթություններ'!$A$5:$H$9</definedName>
    <definedName name="Z_AE6F4253_0A38_4900_800D_C8FE9F9942A4_.wvu.FilterData" localSheetId="2" hidden="1">'Հ 17 Այլընտրանքներ'!$A$6:$H$1328</definedName>
    <definedName name="Z_AEF4F43E_CB59_4A6F_930F_32B6F4A9BB03_.wvu.FilterData" localSheetId="1" hidden="1">'Հ 16 Առաջնահերթություններ'!$A$5:$H$9</definedName>
    <definedName name="Z_AEF4F43E_CB59_4A6F_930F_32B6F4A9BB03_.wvu.FilterData" localSheetId="2" hidden="1">'Հ 17 Այլընտրանքներ'!$A$6:$H$1328</definedName>
    <definedName name="Z_AF28A5C4_A01A_46C7_983D_DB5677E52A8C_.wvu.FilterData" localSheetId="1" hidden="1">'Հ 16 Առաջնահերթություններ'!$A$5:$H$9</definedName>
    <definedName name="Z_AF28A5C4_A01A_46C7_983D_DB5677E52A8C_.wvu.FilterData" localSheetId="2" hidden="1">'Հ 17 Այլընտրանքներ'!$A$6:$H$1328</definedName>
    <definedName name="Z_AF388DF7_2D88_4125_B450_49EDC452BECA_.wvu.FilterData" localSheetId="1" hidden="1">'Հ 16 Առաջնահերթություններ'!$A$5:$H$9</definedName>
    <definedName name="Z_AF388DF7_2D88_4125_B450_49EDC452BECA_.wvu.FilterData" localSheetId="2" hidden="1">'Հ 17 Այլընտրանքներ'!$A$5:$H$1328</definedName>
    <definedName name="Z_AF67A50E_52A5_40DD_B804_266D4918C6B8_.wvu.FilterData" localSheetId="1" hidden="1">'Հ 16 Առաջնահերթություններ'!$A$5:$H$9</definedName>
    <definedName name="Z_AF67A50E_52A5_40DD_B804_266D4918C6B8_.wvu.FilterData" localSheetId="2" hidden="1">'Հ 17 Այլընտրանքներ'!$A$5:$H$1328</definedName>
    <definedName name="Z_AF7144C4_007E_420E_ADFA_0DA74699E744_.wvu.FilterData" localSheetId="1" hidden="1">'Հ 16 Առաջնահերթություններ'!$A$5:$H$9</definedName>
    <definedName name="Z_AF7144C4_007E_420E_ADFA_0DA74699E744_.wvu.FilterData" localSheetId="2" hidden="1">'Հ 17 Այլընտրանքներ'!$A$6:$H$1328</definedName>
    <definedName name="Z_AFA0DFA5_454D_4EA6_8E45_C795E9469084_.wvu.FilterData" localSheetId="1" hidden="1">'Հ 16 Առաջնահերթություններ'!$A$5:$H$9</definedName>
    <definedName name="Z_AFA0DFA5_454D_4EA6_8E45_C795E9469084_.wvu.FilterData" localSheetId="2" hidden="1">'Հ 17 Այլընտրանքներ'!$A$6:$H$1328</definedName>
    <definedName name="Z_AFEE0938_D278_4F08_BBF7_714D4CE62F57_.wvu.FilterData" localSheetId="1" hidden="1">'Հ 16 Առաջնահերթություններ'!$A$5:$H$9</definedName>
    <definedName name="Z_AFEE0938_D278_4F08_BBF7_714D4CE62F57_.wvu.FilterData" localSheetId="2" hidden="1">'Հ 17 Այլընտրանքներ'!$A$6:$H$1328</definedName>
    <definedName name="Z_B0659BA0_D189_4D88_A94B_4A7F66B3AA67_.wvu.FilterData" localSheetId="1" hidden="1">'Հ 16 Առաջնահերթություններ'!$A$5:$H$9</definedName>
    <definedName name="Z_B0659BA0_D189_4D88_A94B_4A7F66B3AA67_.wvu.FilterData" localSheetId="2" hidden="1">'Հ 17 Այլընտրանքներ'!$A$5:$H$1328</definedName>
    <definedName name="Z_B0937556_F981_4C40_BFD3_C1EA33ED2BCB_.wvu.FilterData" localSheetId="1" hidden="1">'Հ 16 Առաջնահերթություններ'!$A$5:$H$9</definedName>
    <definedName name="Z_B0937556_F981_4C40_BFD3_C1EA33ED2BCB_.wvu.FilterData" localSheetId="2" hidden="1">'Հ 17 Այլընտրանքներ'!$A$6:$H$1328</definedName>
    <definedName name="Z_B0A53A74_3C01_4894_845B_C8C37E701E37_.wvu.FilterData" localSheetId="1" hidden="1">'Հ 16 Առաջնահերթություններ'!$A$5:$H$9</definedName>
    <definedName name="Z_B0A53A74_3C01_4894_845B_C8C37E701E37_.wvu.FilterData" localSheetId="2" hidden="1">'Հ 17 Այլընտրանքներ'!$A$6:$H$1328</definedName>
    <definedName name="Z_B0A5DF2E_DD71_4AD5_B449_2AACC338D0BB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B0A5DF2E_DD71_4AD5_B449_2AACC338D0BB_.wvu.Cols" localSheetId="2" hidden="1">'Հ 17 Այլընտրանքներ'!#REF!,'Հ 17 Այլընտրանքներ'!#REF!,'Հ 17 Այլընտրանքներ'!#REF!,'Հ 17 Այլընտրանքներ'!$D:$D,'Հ 17 Այլընտրանքներ'!#REF!</definedName>
    <definedName name="Z_B0A5DF2E_DD71_4AD5_B449_2AACC338D0BB_.wvu.FilterData" localSheetId="1" hidden="1">'Հ 16 Առաջնահերթություններ'!$A$5:$H$9</definedName>
    <definedName name="Z_B0A5DF2E_DD71_4AD5_B449_2AACC338D0BB_.wvu.FilterData" localSheetId="2" hidden="1">'Հ 17 Այլընտրանքներ'!$A$6:$H$1328</definedName>
    <definedName name="Z_B0A5DF2E_DD71_4AD5_B449_2AACC338D0BB_.wvu.PrintArea" localSheetId="1" hidden="1">'Հ 16 Առաջնահերթություններ'!$A$3:$H$9</definedName>
    <definedName name="Z_B0A5DF2E_DD71_4AD5_B449_2AACC338D0BB_.wvu.PrintArea" localSheetId="2" hidden="1">'Հ 17 Այլընտրանքներ'!$A$3:$H$1328</definedName>
    <definedName name="Z_B0A5DF2E_DD71_4AD5_B449_2AACC338D0BB_.wvu.PrintTitles" localSheetId="1" hidden="1">'Հ 16 Առաջնահերթություններ'!$3:$4</definedName>
    <definedName name="Z_B0A5DF2E_DD71_4AD5_B449_2AACC338D0BB_.wvu.PrintTitles" localSheetId="2" hidden="1">'Հ 17 Այլընտրանքներ'!$3:$4</definedName>
    <definedName name="Z_B0A5DF2E_DD71_4AD5_B449_2AACC338D0BB_.wvu.Rows" localSheetId="1" hidden="1">'Հ 16 Առաջնահերթություններ'!$10:$18,'Հ 16 Առաջնահերթություններ'!$27:$27</definedName>
    <definedName name="Z_B0A5DF2E_DD71_4AD5_B449_2AACC338D0BB_.wvu.Rows" localSheetId="2" hidden="1">'Հ 17 Այլընտրանքներ'!$1329:$1338,'Հ 17 Այլընտրանքներ'!$1347:$1347</definedName>
    <definedName name="Z_B0BB4089_F1A2_42E3_8495_357FD18F4562_.wvu.FilterData" localSheetId="1" hidden="1">'Հ 16 Առաջնահերթություններ'!$A$5:$H$9</definedName>
    <definedName name="Z_B0BB4089_F1A2_42E3_8495_357FD18F4562_.wvu.FilterData" localSheetId="2" hidden="1">'Հ 17 Այլընտրանքներ'!$A$5:$H$1328</definedName>
    <definedName name="Z_B0E0AA5F_F66B_4464_855B_9A71BA0D2FCB_.wvu.FilterData" localSheetId="1" hidden="1">'Հ 16 Առաջնահերթություններ'!$A$5:$H$9</definedName>
    <definedName name="Z_B0E0AA5F_F66B_4464_855B_9A71BA0D2FCB_.wvu.FilterData" localSheetId="2" hidden="1">'Հ 17 Այլընտրանքներ'!$A$6:$H$1328</definedName>
    <definedName name="Z_B0ECA839_46B0_451B_9A0C_27A24DD53DFB_.wvu.FilterData" localSheetId="1" hidden="1">'Հ 16 Առաջնահերթություններ'!$A$5:$H$9</definedName>
    <definedName name="Z_B0ECA839_46B0_451B_9A0C_27A24DD53DFB_.wvu.FilterData" localSheetId="2" hidden="1">'Հ 17 Այլընտրանքներ'!$A$6:$H$1328</definedName>
    <definedName name="Z_B0EDF8CF_43B1_47AC_ADE4_84D914C8662C_.wvu.FilterData" localSheetId="1" hidden="1">'Հ 16 Առաջնահերթություններ'!$A$5:$H$9</definedName>
    <definedName name="Z_B0EDF8CF_43B1_47AC_ADE4_84D914C8662C_.wvu.FilterData" localSheetId="2" hidden="1">'Հ 17 Այլընտրանքներ'!$A$5:$H$1328</definedName>
    <definedName name="Z_B12765E7_043C_4E36_BFDC_3E8B96FBA900_.wvu.FilterData" localSheetId="1" hidden="1">'Հ 16 Առաջնահերթություններ'!$A$5:$H$9</definedName>
    <definedName name="Z_B12765E7_043C_4E36_BFDC_3E8B96FBA900_.wvu.FilterData" localSheetId="2" hidden="1">'Հ 17 Այլընտրանքներ'!$A$5:$H$1328</definedName>
    <definedName name="Z_B1620649_1D62_4409_8394_F1EACE95C375_.wvu.FilterData" localSheetId="1" hidden="1">'Հ 16 Առաջնահերթություններ'!$A$5:$H$9</definedName>
    <definedName name="Z_B1620649_1D62_4409_8394_F1EACE95C375_.wvu.FilterData" localSheetId="2" hidden="1">'Հ 17 Այլընտրանքներ'!$A$6:$H$1328</definedName>
    <definedName name="Z_B171ED25_84B8_4E5A_BFC6_B64BBEE7F724_.wvu.FilterData" localSheetId="1" hidden="1">'Հ 16 Առաջնահերթություններ'!$A$5:$H$9</definedName>
    <definedName name="Z_B171ED25_84B8_4E5A_BFC6_B64BBEE7F724_.wvu.FilterData" localSheetId="2" hidden="1">'Հ 17 Այլընտրանքներ'!$A$6:$H$1328</definedName>
    <definedName name="Z_B1D15B5B_DE99_4024_AE98_9ABBA10505CC_.wvu.FilterData" localSheetId="1" hidden="1">'Հ 16 Առաջնահերթություններ'!$A$5:$H$9</definedName>
    <definedName name="Z_B1D15B5B_DE99_4024_AE98_9ABBA10505CC_.wvu.FilterData" localSheetId="2" hidden="1">'Հ 17 Այլընտրանքներ'!$A$6:$H$1328</definedName>
    <definedName name="Z_B1F42248_DA57_47BB_9564_3DF0F7C142A5_.wvu.FilterData" localSheetId="1" hidden="1">'Հ 16 Առաջնահերթություններ'!$A$5:$H$9</definedName>
    <definedName name="Z_B1F42248_DA57_47BB_9564_3DF0F7C142A5_.wvu.FilterData" localSheetId="2" hidden="1">'Հ 17 Այլընտրանքներ'!$A$5:$H$1328</definedName>
    <definedName name="Z_B25CA908_ACC5_4AFF_ACBB_8472395D2C64_.wvu.FilterData" localSheetId="1" hidden="1">'Հ 16 Առաջնահերթություններ'!$A$5:$H$9</definedName>
    <definedName name="Z_B25CA908_ACC5_4AFF_ACBB_8472395D2C64_.wvu.FilterData" localSheetId="2" hidden="1">'Հ 17 Այլընտրանքներ'!$A$5:$H$1328</definedName>
    <definedName name="Z_B29143C8_4B93_49C6_9D65_B98D29DE4993_.wvu.FilterData" localSheetId="1" hidden="1">'Հ 16 Առաջնահերթություններ'!$A$5:$H$9</definedName>
    <definedName name="Z_B29143C8_4B93_49C6_9D65_B98D29DE4993_.wvu.FilterData" localSheetId="2" hidden="1">'Հ 17 Այլընտրանքներ'!$A$5:$H$1328</definedName>
    <definedName name="Z_B296F093_9D3E_4A97_BEAE_6E56C4BC17DC_.wvu.FilterData" localSheetId="1" hidden="1">'Հ 16 Առաջնահերթություններ'!$A$5:$H$9</definedName>
    <definedName name="Z_B296F093_9D3E_4A97_BEAE_6E56C4BC17DC_.wvu.FilterData" localSheetId="2" hidden="1">'Հ 17 Այլընտրանքներ'!$A$5:$H$1328</definedName>
    <definedName name="Z_B29A1F98_116F_4758_B17F_3C8712354926_.wvu.FilterData" localSheetId="1" hidden="1">'Հ 16 Առաջնահերթություններ'!$A$5:$H$9</definedName>
    <definedName name="Z_B29A1F98_116F_4758_B17F_3C8712354926_.wvu.FilterData" localSheetId="2" hidden="1">'Հ 17 Այլընտրանքներ'!$A$5:$H$1328</definedName>
    <definedName name="Z_B2C4022D_A5E3_46F3_80CE_B7A001BC507B_.wvu.FilterData" localSheetId="1" hidden="1">'Հ 16 Առաջնահերթություններ'!$A$5:$H$9</definedName>
    <definedName name="Z_B2C4022D_A5E3_46F3_80CE_B7A001BC507B_.wvu.FilterData" localSheetId="2" hidden="1">'Հ 17 Այլընտրանքներ'!$A$5:$H$1328</definedName>
    <definedName name="Z_B30B5676_3221_4644_8634_FED878748D17_.wvu.FilterData" localSheetId="1" hidden="1">'Հ 16 Առաջնահերթություններ'!$A$5:$H$9</definedName>
    <definedName name="Z_B30B5676_3221_4644_8634_FED878748D17_.wvu.FilterData" localSheetId="2" hidden="1">'Հ 17 Այլընտրանքներ'!$A$5:$H$1328</definedName>
    <definedName name="Z_B31AED0E_0DAA_472C_A603_60D737F2AF38_.wvu.FilterData" localSheetId="1" hidden="1">'Հ 16 Առաջնահերթություններ'!$A$5:$H$9</definedName>
    <definedName name="Z_B31AED0E_0DAA_472C_A603_60D737F2AF38_.wvu.FilterData" localSheetId="2" hidden="1">'Հ 17 Այլընտրանքներ'!$A$5:$H$1328</definedName>
    <definedName name="Z_B32E49B1_819B_4D82_B16C_25BA633F0328_.wvu.FilterData" localSheetId="1" hidden="1">'Հ 16 Առաջնահերթություններ'!$A$5:$H$9</definedName>
    <definedName name="Z_B32E49B1_819B_4D82_B16C_25BA633F0328_.wvu.FilterData" localSheetId="2" hidden="1">'Հ 17 Այլընտրանքներ'!$A$6:$H$1328</definedName>
    <definedName name="Z_B33B97EC_517D_4FEF_8263_1C448CA8B849_.wvu.FilterData" localSheetId="1" hidden="1">'Հ 16 Առաջնահերթություններ'!$A$5:$H$9</definedName>
    <definedName name="Z_B33B97EC_517D_4FEF_8263_1C448CA8B849_.wvu.FilterData" localSheetId="2" hidden="1">'Հ 17 Այլընտրանքներ'!$A$5:$H$1328</definedName>
    <definedName name="Z_B3698AEF_0EF1_45B3_8FA9_1DC820A24939_.wvu.FilterData" localSheetId="1" hidden="1">'Հ 16 Առաջնահերթություններ'!$A$5:$H$9</definedName>
    <definedName name="Z_B3698AEF_0EF1_45B3_8FA9_1DC820A24939_.wvu.FilterData" localSheetId="2" hidden="1">'Հ 17 Այլընտրանքներ'!$A$6:$H$1328</definedName>
    <definedName name="Z_B38582CB_0F74_4AE4_A47E_38D4BE48BCF1_.wvu.FilterData" localSheetId="1" hidden="1">'Հ 16 Առաջնահերթություններ'!$A$5:$H$9</definedName>
    <definedName name="Z_B38582CB_0F74_4AE4_A47E_38D4BE48BCF1_.wvu.FilterData" localSheetId="2" hidden="1">'Հ 17 Այլընտրանքներ'!$A$6:$H$1328</definedName>
    <definedName name="Z_B3BBC6A4_4AFF_4657_A2EA_4C0EDF3BF647_.wvu.FilterData" localSheetId="1" hidden="1">'Հ 16 Առաջնահերթություններ'!$A$5:$H$9</definedName>
    <definedName name="Z_B3BBC6A4_4AFF_4657_A2EA_4C0EDF3BF647_.wvu.FilterData" localSheetId="2" hidden="1">'Հ 17 Այլընտրանքներ'!$A$6:$H$1328</definedName>
    <definedName name="Z_B434E417_E5EF_45E4_BC21_E52B24C4EBEC_.wvu.FilterData" localSheetId="1" hidden="1">'Հ 16 Առաջնահերթություններ'!$A$5:$H$9</definedName>
    <definedName name="Z_B434E417_E5EF_45E4_BC21_E52B24C4EBEC_.wvu.FilterData" localSheetId="2" hidden="1">'Հ 17 Այլընտրանքներ'!$A$5:$H$1328</definedName>
    <definedName name="Z_B4606F8A_7EA5_42C3_97A2_7EBACE061D81_.wvu.FilterData" localSheetId="1" hidden="1">'Հ 16 Առաջնահերթություններ'!$A$5:$H$9</definedName>
    <definedName name="Z_B4606F8A_7EA5_42C3_97A2_7EBACE061D81_.wvu.FilterData" localSheetId="2" hidden="1">'Հ 17 Այլընտրանքներ'!$A$5:$H$1328</definedName>
    <definedName name="Z_B485E146_D7D3_4D5E_9DDD_78BF524D3B08_.wvu.FilterData" localSheetId="1" hidden="1">'Հ 16 Առաջնահերթություններ'!$A$5:$H$9</definedName>
    <definedName name="Z_B485E146_D7D3_4D5E_9DDD_78BF524D3B08_.wvu.FilterData" localSheetId="2" hidden="1">'Հ 17 Այլընտրանքներ'!$A$5:$H$1328</definedName>
    <definedName name="Z_B4AD6397_A334_4E48_8A46_312BEE275202_.wvu.FilterData" localSheetId="1" hidden="1">'Հ 16 Առաջնահերթություններ'!$A$5:$H$9</definedName>
    <definedName name="Z_B4AD6397_A334_4E48_8A46_312BEE275202_.wvu.FilterData" localSheetId="2" hidden="1">'Հ 17 Այլընտրանքներ'!$A$5:$H$1328</definedName>
    <definedName name="Z_B4C186F1_0445_4DE7_A8DA_B5FB0CD6F98B_.wvu.FilterData" localSheetId="1" hidden="1">'Հ 16 Առաջնահերթություններ'!$A$5:$H$9</definedName>
    <definedName name="Z_B4C186F1_0445_4DE7_A8DA_B5FB0CD6F98B_.wvu.FilterData" localSheetId="2" hidden="1">'Հ 17 Այլընտրանքներ'!$A$5:$H$1328</definedName>
    <definedName name="Z_B4CCEC84_F551_40E5_AD15_04FFEBAC4CCB_.wvu.FilterData" localSheetId="1" hidden="1">'Հ 16 Առաջնահերթություններ'!$A$5:$H$9</definedName>
    <definedName name="Z_B4CCEC84_F551_40E5_AD15_04FFEBAC4CCB_.wvu.FilterData" localSheetId="2" hidden="1">'Հ 17 Այլընտրանքներ'!$A$5:$H$1328</definedName>
    <definedName name="Z_B4D12BC8_C6DE_48F1_A8F3_5CC8657611AA_.wvu.FilterData" localSheetId="1" hidden="1">'Հ 16 Առաջնահերթություններ'!$A$5:$H$9</definedName>
    <definedName name="Z_B4D12BC8_C6DE_48F1_A8F3_5CC8657611AA_.wvu.FilterData" localSheetId="2" hidden="1">'Հ 17 Այլընտրանքներ'!$A$6:$H$1328</definedName>
    <definedName name="Z_B4D8A89E_0D93_43E3_BEB5_8C7A4058D83F_.wvu.FilterData" localSheetId="1" hidden="1">'Հ 16 Առաջնահերթություններ'!$A$5:$H$9</definedName>
    <definedName name="Z_B4D8A89E_0D93_43E3_BEB5_8C7A4058D83F_.wvu.FilterData" localSheetId="2" hidden="1">'Հ 17 Այլընտրանքներ'!$A$6:$H$1328</definedName>
    <definedName name="Z_B4FD6C30_AF1E_467E_AE0B_3E48A11E89CF_.wvu.FilterData" localSheetId="1" hidden="1">'Հ 16 Առաջնահերթություններ'!$A$5:$H$9</definedName>
    <definedName name="Z_B4FD6C30_AF1E_467E_AE0B_3E48A11E89CF_.wvu.FilterData" localSheetId="2" hidden="1">'Հ 17 Այլընտրանքներ'!$A$5:$H$1328</definedName>
    <definedName name="Z_B50A1FE5_F409_4F3E_B446_0DB31F898C83_.wvu.FilterData" localSheetId="1" hidden="1">'Հ 16 Առաջնահերթություններ'!$A$5:$H$9</definedName>
    <definedName name="Z_B50A1FE5_F409_4F3E_B446_0DB31F898C83_.wvu.FilterData" localSheetId="2" hidden="1">'Հ 17 Այլընտրանքներ'!$A$6:$H$1328</definedName>
    <definedName name="Z_B50BB9A0_A849_4B09_A2B7_B904063500D4_.wvu.FilterData" localSheetId="1" hidden="1">'Հ 16 Առաջնահերթություններ'!$A$5:$H$9</definedName>
    <definedName name="Z_B50BB9A0_A849_4B09_A2B7_B904063500D4_.wvu.FilterData" localSheetId="2" hidden="1">'Հ 17 Այլընտրանքներ'!$A$5:$H$1328</definedName>
    <definedName name="Z_B51DA26D_15D5_4FE5_B277_8EEB448D4CC2_.wvu.FilterData" localSheetId="1" hidden="1">'Հ 16 Առաջնահերթություններ'!$A$5:$H$9</definedName>
    <definedName name="Z_B51DA26D_15D5_4FE5_B277_8EEB448D4CC2_.wvu.FilterData" localSheetId="2" hidden="1">'Հ 17 Այլընտրանքներ'!$A$5:$H$1328</definedName>
    <definedName name="Z_B5570844_BBC4_495E_807E_E5D6D3646FDD_.wvu.FilterData" localSheetId="1" hidden="1">'Հ 16 Առաջնահերթություններ'!$A$5:$H$9</definedName>
    <definedName name="Z_B5570844_BBC4_495E_807E_E5D6D3646FDD_.wvu.FilterData" localSheetId="2" hidden="1">'Հ 17 Այլընտրանքներ'!$A$5:$H$1328</definedName>
    <definedName name="Z_B569C294_7533_43BB_92F4_F001E6CCD683_.wvu.FilterData" localSheetId="1" hidden="1">'Հ 16 Առաջնահերթություններ'!$A$5:$H$9</definedName>
    <definedName name="Z_B569C294_7533_43BB_92F4_F001E6CCD683_.wvu.FilterData" localSheetId="2" hidden="1">'Հ 17 Այլընտրանքներ'!$A$6:$H$1328</definedName>
    <definedName name="Z_B58324EE_527C_4B46_B04F_EC206722B267_.wvu.FilterData" localSheetId="1" hidden="1">'Հ 16 Առաջնահերթություններ'!$A$5:$H$9</definedName>
    <definedName name="Z_B58324EE_527C_4B46_B04F_EC206722B267_.wvu.FilterData" localSheetId="2" hidden="1">'Հ 17 Այլընտրանքներ'!$A$6:$H$1328</definedName>
    <definedName name="Z_B5BD3C4A_0239_434E_A66B_7EA90CCE9BA1_.wvu.FilterData" localSheetId="1" hidden="1">'Հ 16 Առաջնահերթություններ'!$A$5:$H$9</definedName>
    <definedName name="Z_B5BD3C4A_0239_434E_A66B_7EA90CCE9BA1_.wvu.FilterData" localSheetId="2" hidden="1">'Հ 17 Այլընտրանքներ'!$A$5:$H$1328</definedName>
    <definedName name="Z_B5D478E9_F95F_463F_A855_666E8A21258E_.wvu.FilterData" localSheetId="1" hidden="1">'Հ 16 Առաջնահերթություններ'!$A$5:$H$9</definedName>
    <definedName name="Z_B5D478E9_F95F_463F_A855_666E8A21258E_.wvu.FilterData" localSheetId="2" hidden="1">'Հ 17 Այլընտրանքներ'!$A$5:$H$1328</definedName>
    <definedName name="Z_B61B1DA3_248A_4F56_B85B_D53563DC9EEE_.wvu.FilterData" localSheetId="1" hidden="1">'Հ 16 Առաջնահերթություններ'!$A$5:$H$9</definedName>
    <definedName name="Z_B61B1DA3_248A_4F56_B85B_D53563DC9EEE_.wvu.FilterData" localSheetId="2" hidden="1">'Հ 17 Այլընտրանքներ'!$A$5:$H$1328</definedName>
    <definedName name="Z_B6323919_28EC_46A4_AD21_B31799406D21_.wvu.FilterData" localSheetId="1" hidden="1">'Հ 16 Առաջնահերթություններ'!$A$5:$H$9</definedName>
    <definedName name="Z_B6323919_28EC_46A4_AD21_B31799406D21_.wvu.FilterData" localSheetId="2" hidden="1">'Հ 17 Այլընտրանքներ'!$A$5:$H$1328</definedName>
    <definedName name="Z_B6481E0D_3B57_4079_BDF9_90A5AB31E2C3_.wvu.FilterData" localSheetId="1" hidden="1">'Հ 16 Առաջնահերթություններ'!$A$5:$H$9</definedName>
    <definedName name="Z_B6481E0D_3B57_4079_BDF9_90A5AB31E2C3_.wvu.FilterData" localSheetId="2" hidden="1">'Հ 17 Այլընտրանքներ'!$A$6:$H$1328</definedName>
    <definedName name="Z_B64F866F_619A_41FC_8B25_06161A7EEB79_.wvu.FilterData" localSheetId="1" hidden="1">'Հ 16 Առաջնահերթություններ'!$A$5:$H$9</definedName>
    <definedName name="Z_B64F866F_619A_41FC_8B25_06161A7EEB79_.wvu.FilterData" localSheetId="2" hidden="1">'Հ 17 Այլընտրանքներ'!$A$5:$H$1328</definedName>
    <definedName name="Z_B693BD31_3B00_4EFB_9BA5_B7118ADCD112_.wvu.FilterData" localSheetId="1" hidden="1">'Հ 16 Առաջնահերթություններ'!$A$5:$H$9</definedName>
    <definedName name="Z_B693BD31_3B00_4EFB_9BA5_B7118ADCD112_.wvu.FilterData" localSheetId="2" hidden="1">'Հ 17 Այլընտրանքներ'!$A$6:$H$1328</definedName>
    <definedName name="Z_B6AEE46A_FB3B_4F17_BCDE_C01166FADECC_.wvu.FilterData" localSheetId="1" hidden="1">'Հ 16 Առաջնահերթություններ'!$A$5:$H$9</definedName>
    <definedName name="Z_B6AEE46A_FB3B_4F17_BCDE_C01166FADECC_.wvu.FilterData" localSheetId="2" hidden="1">'Հ 17 Այլընտրանքներ'!$A$5:$H$1328</definedName>
    <definedName name="Z_B72CB475_D7A5_402F_B21F_D4B094783264_.wvu.FilterData" localSheetId="1" hidden="1">'Հ 16 Առաջնահերթություններ'!$A$5:$H$9</definedName>
    <definedName name="Z_B72CB475_D7A5_402F_B21F_D4B094783264_.wvu.FilterData" localSheetId="2" hidden="1">'Հ 17 Այլընտրանքներ'!$A$6:$H$1328</definedName>
    <definedName name="Z_B74D1997_61D6_47D0_83CB_5B37E6D5CD6C_.wvu.FilterData" localSheetId="1" hidden="1">'Հ 16 Առաջնահերթություններ'!$A$5:$H$9</definedName>
    <definedName name="Z_B74D1997_61D6_47D0_83CB_5B37E6D5CD6C_.wvu.FilterData" localSheetId="2" hidden="1">'Հ 17 Այլընտրանքներ'!$A$5:$H$1328</definedName>
    <definedName name="Z_B7570C4F_6B60_433E_9917_DCCFD09D3E42_.wvu.FilterData" localSheetId="1" hidden="1">'Հ 16 Առաջնահերթություններ'!$A$5:$H$9</definedName>
    <definedName name="Z_B7570C4F_6B60_433E_9917_DCCFD09D3E42_.wvu.FilterData" localSheetId="2" hidden="1">'Հ 17 Այլընտրանքներ'!$A$5:$H$1328</definedName>
    <definedName name="Z_B78092DF_3683_49B4_9934_0DAE297E44A8_.wvu.FilterData" localSheetId="1" hidden="1">'Հ 16 Առաջնահերթություններ'!$A$5:$H$9</definedName>
    <definedName name="Z_B78092DF_3683_49B4_9934_0DAE297E44A8_.wvu.FilterData" localSheetId="2" hidden="1">'Հ 17 Այլընտրանքներ'!$A$6:$H$1328</definedName>
    <definedName name="Z_B793B83D_E04C_4DC4_96E3_E4F444C7DF1B_.wvu.FilterData" localSheetId="1" hidden="1">'Հ 16 Առաջնահերթություններ'!$A$5:$H$9</definedName>
    <definedName name="Z_B793B83D_E04C_4DC4_96E3_E4F444C7DF1B_.wvu.FilterData" localSheetId="2" hidden="1">'Հ 17 Այլընտրանքներ'!$A$6:$H$1328</definedName>
    <definedName name="Z_B7C575A3_D7D9_417D_AE1C_E6567B328493_.wvu.FilterData" localSheetId="1" hidden="1">'Հ 16 Առաջնահերթություններ'!$A$5:$H$9</definedName>
    <definedName name="Z_B7C575A3_D7D9_417D_AE1C_E6567B328493_.wvu.FilterData" localSheetId="2" hidden="1">'Հ 17 Այլընտրանքներ'!$A$6:$H$1328</definedName>
    <definedName name="Z_B7E30EE0_BF56_4529_87E5_5F5A7F11FB35_.wvu.FilterData" localSheetId="1" hidden="1">'Հ 16 Առաջնահերթություններ'!$A$5:$H$9</definedName>
    <definedName name="Z_B7E30EE0_BF56_4529_87E5_5F5A7F11FB35_.wvu.FilterData" localSheetId="2" hidden="1">'Հ 17 Այլընտրանքներ'!$A$6:$H$1328</definedName>
    <definedName name="Z_B7E31435_C843_4F04_81DA_E7B4CEBAEF7C_.wvu.FilterData" localSheetId="1" hidden="1">'Հ 16 Առաջնահերթություններ'!$A$5:$H$9</definedName>
    <definedName name="Z_B7E31435_C843_4F04_81DA_E7B4CEBAEF7C_.wvu.FilterData" localSheetId="2" hidden="1">'Հ 17 Այլընտրանքներ'!$A$5:$H$1328</definedName>
    <definedName name="Z_B7ED1B02_9FE7_4A74_B439_312CB9D66433_.wvu.FilterData" localSheetId="1" hidden="1">'Հ 16 Առաջնահերթություններ'!$A$5:$H$9</definedName>
    <definedName name="Z_B7ED1B02_9FE7_4A74_B439_312CB9D66433_.wvu.FilterData" localSheetId="2" hidden="1">'Հ 17 Այլընտրանքներ'!$A$6:$H$1328</definedName>
    <definedName name="Z_B7FD831C_CF5F_4EB9_BB4E_D23380A83C3E_.wvu.FilterData" localSheetId="1" hidden="1">'Հ 16 Առաջնահերթություններ'!$A$5:$H$9</definedName>
    <definedName name="Z_B7FD831C_CF5F_4EB9_BB4E_D23380A83C3E_.wvu.FilterData" localSheetId="2" hidden="1">'Հ 17 Այլընտրանքներ'!$A$6:$H$1328</definedName>
    <definedName name="Z_B82D8961_5BCA_40A2_B453_9F9668C3CDFD_.wvu.FilterData" localSheetId="1" hidden="1">'Հ 16 Առաջնահերթություններ'!$A$5:$H$9</definedName>
    <definedName name="Z_B82D8961_5BCA_40A2_B453_9F9668C3CDFD_.wvu.FilterData" localSheetId="2" hidden="1">'Հ 17 Այլընտրանքներ'!$A$5:$H$1328</definedName>
    <definedName name="Z_B853F1A5_16DB_4125_B538_590CB983D40F_.wvu.FilterData" localSheetId="1" hidden="1">'Հ 16 Առաջնահերթություններ'!$A$5:$H$9</definedName>
    <definedName name="Z_B853F1A5_16DB_4125_B538_590CB983D40F_.wvu.FilterData" localSheetId="2" hidden="1">'Հ 17 Այլընտրանքներ'!$A$6:$H$1328</definedName>
    <definedName name="Z_B86DB881_FE1D_4CB6_BD28_A8661053F307_.wvu.FilterData" localSheetId="1" hidden="1">'Հ 16 Առաջնահերթություններ'!$A$5:$H$9</definedName>
    <definedName name="Z_B86DB881_FE1D_4CB6_BD28_A8661053F307_.wvu.FilterData" localSheetId="2" hidden="1">'Հ 17 Այլընտրանքներ'!$A$5:$H$1328</definedName>
    <definedName name="Z_B8B42EE9_1D4A_4783_88FF_D147EB627ECD_.wvu.FilterData" localSheetId="1" hidden="1">'Հ 16 Առաջնահերթություններ'!$A$5:$H$9</definedName>
    <definedName name="Z_B8B42EE9_1D4A_4783_88FF_D147EB627ECD_.wvu.FilterData" localSheetId="2" hidden="1">'Հ 17 Այլընտրանքներ'!$A$6:$H$1328</definedName>
    <definedName name="Z_B8C7B106_CCE9_4563_A152_E2CAAFA584CE_.wvu.FilterData" localSheetId="1" hidden="1">'Հ 16 Առաջնահերթություններ'!$A$5:$H$9</definedName>
    <definedName name="Z_B8C7B106_CCE9_4563_A152_E2CAAFA584CE_.wvu.FilterData" localSheetId="2" hidden="1">'Հ 17 Այլընտրանքներ'!$A$5:$H$1328</definedName>
    <definedName name="Z_B91BC7CE_C6B8_4B68_9A88_C99A5F6F8035_.wvu.FilterData" localSheetId="1" hidden="1">'Հ 16 Առաջնահերթություններ'!$A$5:$H$9</definedName>
    <definedName name="Z_B91BC7CE_C6B8_4B68_9A88_C99A5F6F8035_.wvu.FilterData" localSheetId="2" hidden="1">'Հ 17 Այլընտրանքներ'!$A$5:$H$1328</definedName>
    <definedName name="Z_B9236E37_2EA3_46E1_ACF0_7A3DDD61654F_.wvu.FilterData" localSheetId="1" hidden="1">'Հ 16 Առաջնահերթություններ'!$A$5:$H$9</definedName>
    <definedName name="Z_B9236E37_2EA3_46E1_ACF0_7A3DDD61654F_.wvu.FilterData" localSheetId="2" hidden="1">'Հ 17 Այլընտրանքներ'!$A$5:$H$1328</definedName>
    <definedName name="Z_B9782D2C_CC6D_4B03_8D1D_77F57172A66A_.wvu.FilterData" localSheetId="1" hidden="1">'Հ 16 Առաջնահերթություններ'!$A$5:$H$9</definedName>
    <definedName name="Z_B9782D2C_CC6D_4B03_8D1D_77F57172A66A_.wvu.FilterData" localSheetId="2" hidden="1">'Հ 17 Այլընտրանքներ'!$A$5:$H$1328</definedName>
    <definedName name="Z_B9B00996_CD93_4754_9B0F_8FE9E24F2E08_.wvu.FilterData" localSheetId="1" hidden="1">'Հ 16 Առաջնահերթություններ'!$A$5:$H$9</definedName>
    <definedName name="Z_B9B00996_CD93_4754_9B0F_8FE9E24F2E08_.wvu.FilterData" localSheetId="2" hidden="1">'Հ 17 Այլընտրանքներ'!$A$6:$H$1328</definedName>
    <definedName name="Z_B9CB9A6A_CCDD_442C_9233_FF230677B574_.wvu.FilterData" localSheetId="1" hidden="1">'Հ 16 Առաջնահերթություններ'!$A$5:$H$9</definedName>
    <definedName name="Z_B9CB9A6A_CCDD_442C_9233_FF230677B574_.wvu.FilterData" localSheetId="2" hidden="1">'Հ 17 Այլընտրանքներ'!$A$6:$H$1328</definedName>
    <definedName name="Z_B9D296D2_F31F_406A_9BA7_B99E9D31CEBF_.wvu.FilterData" localSheetId="1" hidden="1">'Հ 16 Առաջնահերթություններ'!$A$5:$H$9</definedName>
    <definedName name="Z_B9D296D2_F31F_406A_9BA7_B99E9D31CEBF_.wvu.FilterData" localSheetId="2" hidden="1">'Հ 17 Այլընտրանքներ'!$A$6:$H$1328</definedName>
    <definedName name="Z_BA146AB9_0362_4904_89C3_49934EF78B10_.wvu.FilterData" localSheetId="1" hidden="1">'Հ 16 Առաջնահերթություններ'!$A$5:$H$9</definedName>
    <definedName name="Z_BA146AB9_0362_4904_89C3_49934EF78B10_.wvu.FilterData" localSheetId="2" hidden="1">'Հ 17 Այլընտրանքներ'!$A$6:$H$1328</definedName>
    <definedName name="Z_BA573F2F_CE64_441A_95F1_CF0F8042677F_.wvu.FilterData" localSheetId="1" hidden="1">'Հ 16 Առաջնահերթություններ'!$A$5:$H$9</definedName>
    <definedName name="Z_BA573F2F_CE64_441A_95F1_CF0F8042677F_.wvu.FilterData" localSheetId="2" hidden="1">'Հ 17 Այլընտրանքներ'!$A$5:$H$1328</definedName>
    <definedName name="Z_BA86BF42_E4A9_4264_8EC1_D3A7805EE5F0_.wvu.FilterData" localSheetId="1" hidden="1">'Հ 16 Առաջնահերթություններ'!$A$5:$H$9</definedName>
    <definedName name="Z_BA86BF42_E4A9_4264_8EC1_D3A7805EE5F0_.wvu.FilterData" localSheetId="2" hidden="1">'Հ 17 Այլընտրանքներ'!$A$5:$H$1328</definedName>
    <definedName name="Z_BADE67D1_24F3_4FF3_94C3_14F864D605A2_.wvu.FilterData" localSheetId="1" hidden="1">'Հ 16 Առաջնահերթություններ'!$A$5:$H$9</definedName>
    <definedName name="Z_BADE67D1_24F3_4FF3_94C3_14F864D605A2_.wvu.FilterData" localSheetId="2" hidden="1">'Հ 17 Այլընտրանքներ'!$A$6:$H$1328</definedName>
    <definedName name="Z_BAEE0FB5_288B_4909_B42B_28720231ED5A_.wvu.FilterData" localSheetId="1" hidden="1">'Հ 16 Առաջնահերթություններ'!$A$5:$H$9</definedName>
    <definedName name="Z_BAEE0FB5_288B_4909_B42B_28720231ED5A_.wvu.FilterData" localSheetId="2" hidden="1">'Հ 17 Այլընտրանքներ'!$A$6:$H$1328</definedName>
    <definedName name="Z_BB119256_E63D_41A6_94C0_AF8141B98553_.wvu.FilterData" localSheetId="1" hidden="1">'Հ 16 Առաջնահերթություններ'!$A$5:$H$9</definedName>
    <definedName name="Z_BB119256_E63D_41A6_94C0_AF8141B98553_.wvu.FilterData" localSheetId="2" hidden="1">'Հ 17 Այլընտրանքներ'!$A$5:$H$1328</definedName>
    <definedName name="Z_BB66860C_1538_4A0B_A645_9D9EA797B184_.wvu.FilterData" localSheetId="1" hidden="1">'Հ 16 Առաջնահերթություններ'!$A$5:$H$9</definedName>
    <definedName name="Z_BB66860C_1538_4A0B_A645_9D9EA797B184_.wvu.FilterData" localSheetId="2" hidden="1">'Հ 17 Այլընտրանքներ'!$A$5:$H$1328</definedName>
    <definedName name="Z_BBB0E046_81A2_47CF_B1A3_14B274220381_.wvu.FilterData" localSheetId="1" hidden="1">'Հ 16 Առաջնահերթություններ'!$A$5:$H$9</definedName>
    <definedName name="Z_BBB0E046_81A2_47CF_B1A3_14B274220381_.wvu.FilterData" localSheetId="2" hidden="1">'Հ 17 Այլընտրանքներ'!$A$5:$H$1328</definedName>
    <definedName name="Z_BBB75AF6_8C05_48F9_8DFE_5C88E0E439B9_.wvu.FilterData" localSheetId="1" hidden="1">'Հ 16 Առաջնահերթություններ'!$A$5:$H$9</definedName>
    <definedName name="Z_BBB75AF6_8C05_48F9_8DFE_5C88E0E439B9_.wvu.FilterData" localSheetId="2" hidden="1">'Հ 17 Այլընտրանքներ'!$A$6:$H$1328</definedName>
    <definedName name="Z_BBD924E6_34AF_4409_8EF1_397BBA336F52_.wvu.FilterData" localSheetId="1" hidden="1">'Հ 16 Առաջնահերթություններ'!$A$5:$H$9</definedName>
    <definedName name="Z_BBD924E6_34AF_4409_8EF1_397BBA336F52_.wvu.FilterData" localSheetId="2" hidden="1">'Հ 17 Այլընտրանքներ'!$A$5:$H$1328</definedName>
    <definedName name="Z_BBE4860D_62EB_4F74_91FF_9A8245AC1D4F_.wvu.FilterData" localSheetId="1" hidden="1">'Հ 16 Առաջնահերթություններ'!$A$5:$H$9</definedName>
    <definedName name="Z_BBE4860D_62EB_4F74_91FF_9A8245AC1D4F_.wvu.FilterData" localSheetId="2" hidden="1">'Հ 17 Այլընտրանքներ'!$A$6:$H$1328</definedName>
    <definedName name="Z_BC5172A0_ABF5_4BD9_882E_3AF36EF7351F_.wvu.FilterData" localSheetId="1" hidden="1">'Հ 16 Առաջնահերթություններ'!$A$5:$H$9</definedName>
    <definedName name="Z_BC5172A0_ABF5_4BD9_882E_3AF36EF7351F_.wvu.FilterData" localSheetId="2" hidden="1">'Հ 17 Այլընտրանքներ'!$A$6:$H$1328</definedName>
    <definedName name="Z_BCA6A328_0747_4138_8555_6703B009C515_.wvu.FilterData" localSheetId="1" hidden="1">'Հ 16 Առաջնահերթություններ'!$A$5:$H$9</definedName>
    <definedName name="Z_BCA6A328_0747_4138_8555_6703B009C515_.wvu.FilterData" localSheetId="2" hidden="1">'Հ 17 Այլընտրանքներ'!$A$5:$H$1328</definedName>
    <definedName name="Z_BD348630_29BC_4E67_9EA1_29B37442CC11_.wvu.FilterData" localSheetId="1" hidden="1">'Հ 16 Առաջնահերթություններ'!$A$5:$L$9</definedName>
    <definedName name="Z_BD348630_29BC_4E67_9EA1_29B37442CC11_.wvu.FilterData" localSheetId="2" hidden="1">'Հ 17 Այլընտրանքներ'!$A$6:$J$1328</definedName>
    <definedName name="Z_BD3EC682_D41F_4B6C_9F55_910E0A08D7BE_.wvu.FilterData" localSheetId="1" hidden="1">'Հ 16 Առաջնահերթություններ'!$A$5:$H$9</definedName>
    <definedName name="Z_BD3EC682_D41F_4B6C_9F55_910E0A08D7BE_.wvu.FilterData" localSheetId="2" hidden="1">'Հ 17 Այլընտրանքներ'!$A$5:$H$1328</definedName>
    <definedName name="Z_BD59B36F_D426_48EE_99D2_F8A0D0A1D1E8_.wvu.FilterData" localSheetId="1" hidden="1">'Հ 16 Առաջնահերթություններ'!$A$5:$H$9</definedName>
    <definedName name="Z_BD59B36F_D426_48EE_99D2_F8A0D0A1D1E8_.wvu.FilterData" localSheetId="2" hidden="1">'Հ 17 Այլընտրանքներ'!$A$5:$H$1328</definedName>
    <definedName name="Z_BDC883B2_F7D5_4FD0_A7E8_1FF035DFDC9A_.wvu.FilterData" localSheetId="1" hidden="1">'Հ 16 Առաջնահերթություններ'!$A$5:$H$9</definedName>
    <definedName name="Z_BDC883B2_F7D5_4FD0_A7E8_1FF035DFDC9A_.wvu.FilterData" localSheetId="2" hidden="1">'Հ 17 Այլընտրանքներ'!$A$5:$H$1328</definedName>
    <definedName name="Z_BDFECE61_B6E9_4B06_8B36_7CC36D72D211_.wvu.FilterData" localSheetId="1" hidden="1">'Հ 16 Առաջնահերթություններ'!$A$5:$H$9</definedName>
    <definedName name="Z_BDFECE61_B6E9_4B06_8B36_7CC36D72D211_.wvu.FilterData" localSheetId="2" hidden="1">'Հ 17 Այլընտրանքներ'!$A$5:$H$1328</definedName>
    <definedName name="Z_BE159BD6_20E0_4653_86A9_51AFE194D615_.wvu.FilterData" localSheetId="1" hidden="1">'Հ 16 Առաջնահերթություններ'!$A$5:$H$9</definedName>
    <definedName name="Z_BE159BD6_20E0_4653_86A9_51AFE194D615_.wvu.FilterData" localSheetId="2" hidden="1">'Հ 17 Այլընտրանքներ'!$A$6:$H$1328</definedName>
    <definedName name="Z_BE15FF21_9596_4B51_9D0A_AA7EB4F75B20_.wvu.FilterData" localSheetId="1" hidden="1">'Հ 16 Առաջնահերթություններ'!$A$5:$H$9</definedName>
    <definedName name="Z_BE15FF21_9596_4B51_9D0A_AA7EB4F75B20_.wvu.FilterData" localSheetId="2" hidden="1">'Հ 17 Այլընտրանքներ'!$A$5:$H$1328</definedName>
    <definedName name="Z_BE5C283E_8C7D_4426_923A_6FBEC63B9BD5_.wvu.FilterData" localSheetId="1" hidden="1">'Հ 16 Առաջնահերթություններ'!$A$5:$H$9</definedName>
    <definedName name="Z_BE5C283E_8C7D_4426_923A_6FBEC63B9BD5_.wvu.FilterData" localSheetId="2" hidden="1">'Հ 17 Այլընտրանքներ'!$A$6:$H$1328</definedName>
    <definedName name="Z_BE89C6E8_907B_4F3C_8F40_36BF772B2AFF_.wvu.FilterData" localSheetId="1" hidden="1">'Հ 16 Առաջնահերթություններ'!$A$5:$H$9</definedName>
    <definedName name="Z_BE89C6E8_907B_4F3C_8F40_36BF772B2AFF_.wvu.FilterData" localSheetId="2" hidden="1">'Հ 17 Այլընտրանքներ'!$A$5:$H$1328</definedName>
    <definedName name="Z_BEA9E61D_D280_44F1_84E4_78E67C27FE56_.wvu.FilterData" localSheetId="1" hidden="1">'Հ 16 Առաջնահերթություններ'!$A$5:$H$9</definedName>
    <definedName name="Z_BEA9E61D_D280_44F1_84E4_78E67C27FE56_.wvu.FilterData" localSheetId="2" hidden="1">'Հ 17 Այլընտրանքներ'!$A$6:$H$1328</definedName>
    <definedName name="Z_BEE2CD7C_843D_41D1_A1A4_F6D3CE4B9D2B_.wvu.FilterData" localSheetId="1" hidden="1">'Հ 16 Առաջնահերթություններ'!$A$5:$H$9</definedName>
    <definedName name="Z_BEE2CD7C_843D_41D1_A1A4_F6D3CE4B9D2B_.wvu.FilterData" localSheetId="2" hidden="1">'Հ 17 Այլընտրանքներ'!$A$5:$H$1328</definedName>
    <definedName name="Z_BEEE9135_FB0D_4A9C_BE79_44026A3CC0D9_.wvu.FilterData" localSheetId="1" hidden="1">'Հ 16 Առաջնահերթություններ'!$A$5:$H$9</definedName>
    <definedName name="Z_BEEE9135_FB0D_4A9C_BE79_44026A3CC0D9_.wvu.FilterData" localSheetId="2" hidden="1">'Հ 17 Այլընտրանքներ'!$A$5:$H$1328</definedName>
    <definedName name="Z_BEF3C2ED_81F6_4AF0_9BFC_D511831F29E1_.wvu.FilterData" localSheetId="1" hidden="1">'Հ 16 Առաջնահերթություններ'!$A$5:$H$9</definedName>
    <definedName name="Z_BEF3C2ED_81F6_4AF0_9BFC_D511831F29E1_.wvu.FilterData" localSheetId="2" hidden="1">'Հ 17 Այլընտրանքներ'!$A$5:$H$1328</definedName>
    <definedName name="Z_BEF9DEFC_5AB8_4AE6_B22D_476917D5FE9B_.wvu.FilterData" localSheetId="1" hidden="1">'Հ 16 Առաջնահերթություններ'!$A$5:$H$9</definedName>
    <definedName name="Z_BEF9DEFC_5AB8_4AE6_B22D_476917D5FE9B_.wvu.FilterData" localSheetId="2" hidden="1">'Հ 17 Այլընտրանքներ'!$A$5:$H$1328</definedName>
    <definedName name="Z_BF2AA11A_337C_4673_9C0A_663AF7F88774_.wvu.FilterData" localSheetId="1" hidden="1">'Հ 16 Առաջնահերթություններ'!$A$5:$H$9</definedName>
    <definedName name="Z_BF2AA11A_337C_4673_9C0A_663AF7F88774_.wvu.FilterData" localSheetId="2" hidden="1">'Հ 17 Այլընտրանքներ'!$A$6:$H$1328</definedName>
    <definedName name="Z_BF50A560_D7CA_41CB_B9D1_848B23EDDE71_.wvu.FilterData" localSheetId="1" hidden="1">'Հ 16 Առաջնահերթություններ'!$A$5:$H$9</definedName>
    <definedName name="Z_BF50A560_D7CA_41CB_B9D1_848B23EDDE71_.wvu.FilterData" localSheetId="2" hidden="1">'Հ 17 Այլընտրանքներ'!$A$5:$H$1328</definedName>
    <definedName name="Z_BF5F5FC9_42E2_4415_AE33_3753C7696F36_.wvu.FilterData" localSheetId="1" hidden="1">'Հ 16 Առաջնահերթություններ'!$A$5:$H$9</definedName>
    <definedName name="Z_BF5F5FC9_42E2_4415_AE33_3753C7696F36_.wvu.FilterData" localSheetId="2" hidden="1">'Հ 17 Այլընտրանքներ'!$A$5:$H$1328</definedName>
    <definedName name="Z_BF8A74FF_237A_491C_A3E4_EC7EEBD7FC7D_.wvu.FilterData" localSheetId="1" hidden="1">'Հ 16 Առաջնահերթություններ'!$A$5:$H$9</definedName>
    <definedName name="Z_BF8A74FF_237A_491C_A3E4_EC7EEBD7FC7D_.wvu.FilterData" localSheetId="2" hidden="1">'Հ 17 Այլընտրանքներ'!$A$5:$H$1328</definedName>
    <definedName name="Z_BF9FEB66_1EAB_4BA8_8980_73219D0917A8_.wvu.Cols" localSheetId="1" hidden="1">'Հ 16 Առաջնահերթություններ'!#REF!,'Հ 16 Առաջնահերթություններ'!#REF!</definedName>
    <definedName name="Z_BF9FEB66_1EAB_4BA8_8980_73219D0917A8_.wvu.Cols" localSheetId="2" hidden="1">'Հ 17 Այլընտրանքներ'!#REF!,'Հ 17 Այլընտրանքներ'!#REF!</definedName>
    <definedName name="Z_BF9FEB66_1EAB_4BA8_8980_73219D0917A8_.wvu.FilterData" localSheetId="1" hidden="1">'Հ 16 Առաջնահերթություններ'!$A$5:$H$9</definedName>
    <definedName name="Z_BF9FEB66_1EAB_4BA8_8980_73219D0917A8_.wvu.FilterData" localSheetId="2" hidden="1">'Հ 17 Այլընտրանքներ'!$A$6:$H$1328</definedName>
    <definedName name="Z_BF9FEB66_1EAB_4BA8_8980_73219D0917A8_.wvu.PrintArea" localSheetId="1" hidden="1">'Հ 16 Առաջնահերթություններ'!$A$3:$H$9</definedName>
    <definedName name="Z_BF9FEB66_1EAB_4BA8_8980_73219D0917A8_.wvu.PrintArea" localSheetId="2" hidden="1">'Հ 17 Այլընտրանքներ'!$A$3:$H$1328</definedName>
    <definedName name="Z_BF9FEB66_1EAB_4BA8_8980_73219D0917A8_.wvu.PrintTitles" localSheetId="1" hidden="1">'Հ 16 Առաջնահերթություններ'!$3:$4</definedName>
    <definedName name="Z_BF9FEB66_1EAB_4BA8_8980_73219D0917A8_.wvu.PrintTitles" localSheetId="2" hidden="1">'Հ 17 Այլընտրանքներ'!$3:$4</definedName>
    <definedName name="Z_BF9FEB66_1EAB_4BA8_8980_73219D0917A8_.wvu.Rows" localSheetId="1" hidden="1">'Հ 16 Առաջնահերթություններ'!$27:$27</definedName>
    <definedName name="Z_BF9FEB66_1EAB_4BA8_8980_73219D0917A8_.wvu.Rows" localSheetId="2" hidden="1">'Հ 17 Այլընտրանքներ'!$1347:$1347</definedName>
    <definedName name="Z_BFB74326_A4D3_4852_B1D6_71C62B4129BC_.wvu.FilterData" localSheetId="1" hidden="1">'Հ 16 Առաջնահերթություններ'!$A$5:$H$9</definedName>
    <definedName name="Z_BFB74326_A4D3_4852_B1D6_71C62B4129BC_.wvu.FilterData" localSheetId="2" hidden="1">'Հ 17 Այլընտրանքներ'!$A$5:$H$1328</definedName>
    <definedName name="Z_C040E2D9_EBFC_449C_AC45_DE76267A565C_.wvu.FilterData" localSheetId="1" hidden="1">'Հ 16 Առաջնահերթություններ'!$A$5:$H$9</definedName>
    <definedName name="Z_C040E2D9_EBFC_449C_AC45_DE76267A565C_.wvu.FilterData" localSheetId="2" hidden="1">'Հ 17 Այլընտրանքներ'!$A$6:$H$1328</definedName>
    <definedName name="Z_C0499FEF_2D88_4658_892F_06840FD6DC35_.wvu.FilterData" localSheetId="1" hidden="1">'Հ 16 Առաջնահերթություններ'!$A$5:$H$9</definedName>
    <definedName name="Z_C0499FEF_2D88_4658_892F_06840FD6DC35_.wvu.FilterData" localSheetId="2" hidden="1">'Հ 17 Այլընտրանքներ'!$A$5:$H$1328</definedName>
    <definedName name="Z_C04FA536_4029_463C_A679_352DC90C519F_.wvu.FilterData" localSheetId="1" hidden="1">'Հ 16 Առաջնահերթություններ'!$A$5:$H$9</definedName>
    <definedName name="Z_C04FA536_4029_463C_A679_352DC90C519F_.wvu.FilterData" localSheetId="2" hidden="1">'Հ 17 Այլընտրանքներ'!$A$5:$H$1328</definedName>
    <definedName name="Z_C0636262_F3A9_43F6_BED3_C36106B94CA3_.wvu.FilterData" localSheetId="1" hidden="1">'Հ 16 Առաջնահերթություններ'!$A$5:$H$9</definedName>
    <definedName name="Z_C0636262_F3A9_43F6_BED3_C36106B94CA3_.wvu.FilterData" localSheetId="2" hidden="1">'Հ 17 Այլընտրանքներ'!$A$5:$H$1328</definedName>
    <definedName name="Z_C0928014_313A_480D_86BC_01F0F91C19A9_.wvu.FilterData" localSheetId="1" hidden="1">'Հ 16 Առաջնահերթություններ'!$A$5:$H$9</definedName>
    <definedName name="Z_C0928014_313A_480D_86BC_01F0F91C19A9_.wvu.FilterData" localSheetId="2" hidden="1">'Հ 17 Այլընտրանքներ'!$A$5:$H$1328</definedName>
    <definedName name="Z_C09E044B_2353_4A46_9C4C_1398EABE6927_.wvu.FilterData" localSheetId="1" hidden="1">'Հ 16 Առաջնահերթություններ'!$A$5:$H$9</definedName>
    <definedName name="Z_C09E044B_2353_4A46_9C4C_1398EABE6927_.wvu.FilterData" localSheetId="2" hidden="1">'Հ 17 Այլընտրանքներ'!$A$5:$H$1328</definedName>
    <definedName name="Z_C0E47F91_6607_474E_98AE_7EF0D1E5587B_.wvu.FilterData" localSheetId="1" hidden="1">'Հ 16 Առաջնահերթություններ'!$A$5:$H$9</definedName>
    <definedName name="Z_C0E47F91_6607_474E_98AE_7EF0D1E5587B_.wvu.FilterData" localSheetId="2" hidden="1">'Հ 17 Այլընտրանքներ'!$A$6:$H$1328</definedName>
    <definedName name="Z_C1066FEC_86A5_44A0_AB29_C27AA77178AD_.wvu.FilterData" localSheetId="1" hidden="1">'Հ 16 Առաջնահերթություններ'!$A$5:$H$9</definedName>
    <definedName name="Z_C1066FEC_86A5_44A0_AB29_C27AA77178AD_.wvu.FilterData" localSheetId="2" hidden="1">'Հ 17 Այլընտրանքներ'!$A$5:$H$1328</definedName>
    <definedName name="Z_C1425D93_5061_4B7D_A344_C14CEDA8C2EF_.wvu.FilterData" localSheetId="1" hidden="1">'Հ 16 Առաջնահերթություններ'!$A$5:$H$9</definedName>
    <definedName name="Z_C1425D93_5061_4B7D_A344_C14CEDA8C2EF_.wvu.FilterData" localSheetId="2" hidden="1">'Հ 17 Այլընտրանքներ'!$A$5:$H$1328</definedName>
    <definedName name="Z_C1445517_C80D_411D_91B6_E9A959650816_.wvu.FilterData" localSheetId="1" hidden="1">'Հ 16 Առաջնահերթություններ'!$A$5:$H$9</definedName>
    <definedName name="Z_C1445517_C80D_411D_91B6_E9A959650816_.wvu.FilterData" localSheetId="2" hidden="1">'Հ 17 Այլընտրանքներ'!$A$5:$H$1328</definedName>
    <definedName name="Z_C158C82E_32D4_42D1_8F30_7788A7CE48A0_.wvu.FilterData" localSheetId="1" hidden="1">'Հ 16 Առաջնահերթություններ'!$A$5:$H$9</definedName>
    <definedName name="Z_C158C82E_32D4_42D1_8F30_7788A7CE48A0_.wvu.FilterData" localSheetId="2" hidden="1">'Հ 17 Այլընտրանքներ'!$A$5:$H$1328</definedName>
    <definedName name="Z_C15FB9AC_B657_4505_8042_EA9A42824E82_.wvu.FilterData" localSheetId="1" hidden="1">'Հ 16 Առաջնահերթություններ'!$A$5:$H$9</definedName>
    <definedName name="Z_C15FB9AC_B657_4505_8042_EA9A42824E82_.wvu.FilterData" localSheetId="2" hidden="1">'Հ 17 Այլընտրանքներ'!$A$5:$H$1328</definedName>
    <definedName name="Z_C1781011_8864_4BF2_8A1A_135A5F39D304_.wvu.FilterData" localSheetId="1" hidden="1">'Հ 16 Առաջնահերթություններ'!$A$5:$H$9</definedName>
    <definedName name="Z_C1781011_8864_4BF2_8A1A_135A5F39D304_.wvu.FilterData" localSheetId="2" hidden="1">'Հ 17 Այլընտրանքներ'!$A$6:$H$1328</definedName>
    <definedName name="Z_C1993586_D1DE_4200_9CCE_7298856CBCAF_.wvu.FilterData" localSheetId="1" hidden="1">'Հ 16 Առաջնահերթություններ'!$A$5:$H$9</definedName>
    <definedName name="Z_C1993586_D1DE_4200_9CCE_7298856CBCAF_.wvu.FilterData" localSheetId="2" hidden="1">'Հ 17 Այլընտրանքներ'!$A$5:$H$1328</definedName>
    <definedName name="Z_C19AB089_1812_48D1_B783_9CC7FDE246CB_.wvu.FilterData" localSheetId="1" hidden="1">'Հ 16 Առաջնահերթություններ'!$A$5:$H$9</definedName>
    <definedName name="Z_C19AB089_1812_48D1_B783_9CC7FDE246CB_.wvu.FilterData" localSheetId="2" hidden="1">'Հ 17 Այլընտրանքներ'!$A$5:$H$1328</definedName>
    <definedName name="Z_C1B1AA4C_99F9_480F_B227_2092572E7ECA_.wvu.FilterData" localSheetId="1" hidden="1">'Հ 16 Առաջնահերթություններ'!$A$5:$H$9</definedName>
    <definedName name="Z_C1B1AA4C_99F9_480F_B227_2092572E7ECA_.wvu.FilterData" localSheetId="2" hidden="1">'Հ 17 Այլընտրանքներ'!$A$5:$H$1328</definedName>
    <definedName name="Z_C1B332BD_B19E_4460_B556_730B46286071_.wvu.FilterData" localSheetId="1" hidden="1">'Հ 16 Առաջնահերթություններ'!$A$5:$H$9</definedName>
    <definedName name="Z_C1B332BD_B19E_4460_B556_730B46286071_.wvu.FilterData" localSheetId="2" hidden="1">'Հ 17 Այլընտրանքներ'!$A$6:$H$1328</definedName>
    <definedName name="Z_C1BB9691_5DED_428F_AE0E_55204AB018C8_.wvu.FilterData" localSheetId="1" hidden="1">'Հ 16 Առաջնահերթություններ'!$A$5:$H$9</definedName>
    <definedName name="Z_C1BB9691_5DED_428F_AE0E_55204AB018C8_.wvu.FilterData" localSheetId="2" hidden="1">'Հ 17 Այլընտրանքներ'!$A$6:$H$1328</definedName>
    <definedName name="Z_C1CC1FDC_FDCD_4ADD_9E93_242A232DC301_.wvu.FilterData" localSheetId="1" hidden="1">'Հ 16 Առաջնահերթություններ'!$A$5:$H$9</definedName>
    <definedName name="Z_C1CC1FDC_FDCD_4ADD_9E93_242A232DC301_.wvu.FilterData" localSheetId="2" hidden="1">'Հ 17 Այլընտրանքներ'!$A$5:$H$1328</definedName>
    <definedName name="Z_C1D11C79_3969_48EA_8284_4449D8E3D14B_.wvu.FilterData" localSheetId="1" hidden="1">'Հ 16 Առաջնահերթություններ'!$A$5:$H$9</definedName>
    <definedName name="Z_C1D11C79_3969_48EA_8284_4449D8E3D14B_.wvu.FilterData" localSheetId="2" hidden="1">'Հ 17 Այլընտրանքներ'!$A$5:$H$1328</definedName>
    <definedName name="Z_C2474479_381D_4FB1_85AA_D7A1B3B61EAD_.wvu.FilterData" localSheetId="1" hidden="1">'Հ 16 Առաջնահերթություններ'!$A$5:$H$9</definedName>
    <definedName name="Z_C2474479_381D_4FB1_85AA_D7A1B3B61EAD_.wvu.FilterData" localSheetId="2" hidden="1">'Հ 17 Այլընտրանքներ'!$A$5:$H$1328</definedName>
    <definedName name="Z_C263E2A1_5611_43B5_B982_2ADEDFBF35BC_.wvu.FilterData" localSheetId="1" hidden="1">'Հ 16 Առաջնահերթություններ'!$A$5:$H$9</definedName>
    <definedName name="Z_C263E2A1_5611_43B5_B982_2ADEDFBF35BC_.wvu.FilterData" localSheetId="2" hidden="1">'Հ 17 Այլընտրանքներ'!$A$6:$H$1328</definedName>
    <definedName name="Z_C28B7111_D2B2_4A89_8220_9DD14599920A_.wvu.FilterData" localSheetId="1" hidden="1">'Հ 16 Առաջնահերթություններ'!$A$5:$H$9</definedName>
    <definedName name="Z_C28B7111_D2B2_4A89_8220_9DD14599920A_.wvu.FilterData" localSheetId="2" hidden="1">'Հ 17 Այլընտրանքներ'!$A$5:$H$1328</definedName>
    <definedName name="Z_C2A7539A_A7EB_46CE_8C5C_495905397C0A_.wvu.FilterData" localSheetId="1" hidden="1">'Հ 16 Առաջնահերթություններ'!$A$5:$H$9</definedName>
    <definedName name="Z_C2A7539A_A7EB_46CE_8C5C_495905397C0A_.wvu.FilterData" localSheetId="2" hidden="1">'Հ 17 Այլընտրանքներ'!$A$5:$H$1328</definedName>
    <definedName name="Z_C2B79A02_CC25_4996_B2FE_E0C1FADC5DD7_.wvu.FilterData" localSheetId="1" hidden="1">'Հ 16 Առաջնահերթություններ'!$A$5:$H$9</definedName>
    <definedName name="Z_C2B79A02_CC25_4996_B2FE_E0C1FADC5DD7_.wvu.FilterData" localSheetId="2" hidden="1">'Հ 17 Այլընտրանքներ'!$A$5:$H$1328</definedName>
    <definedName name="Z_C2C649C8_F99A_4D9B_8346_8ED8FDC41B89_.wvu.FilterData" localSheetId="1" hidden="1">'Հ 16 Առաջնահերթություններ'!$A$5:$H$9</definedName>
    <definedName name="Z_C2C649C8_F99A_4D9B_8346_8ED8FDC41B89_.wvu.FilterData" localSheetId="2" hidden="1">'Հ 17 Այլընտրանքներ'!$A$6:$H$1328</definedName>
    <definedName name="Z_C2FD070B_7F0A_4886_AF9E_E1BA104C0CE5_.wvu.FilterData" localSheetId="1" hidden="1">'Հ 16 Առաջնահերթություններ'!$A$5:$H$9</definedName>
    <definedName name="Z_C2FD070B_7F0A_4886_AF9E_E1BA104C0CE5_.wvu.FilterData" localSheetId="2" hidden="1">'Հ 17 Այլընտրանքներ'!$A$6:$H$1328</definedName>
    <definedName name="Z_C314F7C5_BE9A_465D_8556_B56415062DBA_.wvu.FilterData" localSheetId="1" hidden="1">'Հ 16 Առաջնահերթություններ'!$A$5:$H$9</definedName>
    <definedName name="Z_C314F7C5_BE9A_465D_8556_B56415062DBA_.wvu.FilterData" localSheetId="2" hidden="1">'Հ 17 Այլընտրանքներ'!$A$6:$H$1328</definedName>
    <definedName name="Z_C38B3FB1_20CC_41B4_90C6_02F7AE0130C3_.wvu.FilterData" localSheetId="1" hidden="1">'Հ 16 Առաջնահերթություններ'!$A$5:$H$9</definedName>
    <definedName name="Z_C38B3FB1_20CC_41B4_90C6_02F7AE0130C3_.wvu.FilterData" localSheetId="2" hidden="1">'Հ 17 Այլընտրանքներ'!$A$5:$H$1328</definedName>
    <definedName name="Z_C38EA5EB_5BA2_4125_A6D9_B66266A571A6_.wvu.FilterData" localSheetId="1" hidden="1">'Հ 16 Առաջնահերթություններ'!$A$5:$H$9</definedName>
    <definedName name="Z_C38EA5EB_5BA2_4125_A6D9_B66266A571A6_.wvu.FilterData" localSheetId="2" hidden="1">'Հ 17 Այլընտրանքներ'!$A$6:$H$1328</definedName>
    <definedName name="Z_C38EEBC2_5A40_4377_8A6F_3E7A050BA108_.wvu.FilterData" localSheetId="1" hidden="1">'Հ 16 Առաջնահերթություններ'!$A$5:$H$9</definedName>
    <definedName name="Z_C38EEBC2_5A40_4377_8A6F_3E7A050BA108_.wvu.FilterData" localSheetId="2" hidden="1">'Հ 17 Այլընտրանքներ'!$A$5:$H$1328</definedName>
    <definedName name="Z_C3B488D5_2A53_4695_9F60_2C50C27DAFA1_.wvu.FilterData" localSheetId="1" hidden="1">'Հ 16 Առաջնահերթություններ'!$A$5:$H$9</definedName>
    <definedName name="Z_C3B488D5_2A53_4695_9F60_2C50C27DAFA1_.wvu.FilterData" localSheetId="2" hidden="1">'Հ 17 Այլընտրանքներ'!$A$5:$H$1328</definedName>
    <definedName name="Z_C3C02521_DEF0_4745_9458_055EFBB6692C_.wvu.FilterData" localSheetId="1" hidden="1">'Հ 16 Առաջնահերթություններ'!$A$5:$H$9</definedName>
    <definedName name="Z_C3C02521_DEF0_4745_9458_055EFBB6692C_.wvu.FilterData" localSheetId="2" hidden="1">'Հ 17 Այլընտրանքներ'!$A$6:$H$1328</definedName>
    <definedName name="Z_C3C7AF18_3FD6_4347_9A95_F2CC1766B319_.wvu.FilterData" localSheetId="1" hidden="1">'Հ 16 Առաջնահերթություններ'!$A$5:$H$9</definedName>
    <definedName name="Z_C3C7AF18_3FD6_4347_9A95_F2CC1766B319_.wvu.FilterData" localSheetId="2" hidden="1">'Հ 17 Այլընտրանքներ'!$A$5:$H$1328</definedName>
    <definedName name="Z_C3E04BCA_1C07_4A6C_A19C_07F26E95B607_.wvu.FilterData" localSheetId="1" hidden="1">'Հ 16 Առաջնահերթություններ'!$A$5:$H$9</definedName>
    <definedName name="Z_C3E04BCA_1C07_4A6C_A19C_07F26E95B607_.wvu.FilterData" localSheetId="2" hidden="1">'Հ 17 Այլընտրանքներ'!$A$5:$H$1328</definedName>
    <definedName name="Z_C3EBD886_1E56_48A2_8BFF_B25260798299_.wvu.FilterData" localSheetId="1" hidden="1">'Հ 16 Առաջնահերթություններ'!$A$5:$H$9</definedName>
    <definedName name="Z_C3EBD886_1E56_48A2_8BFF_B25260798299_.wvu.FilterData" localSheetId="2" hidden="1">'Հ 17 Այլընտրանքներ'!$A$5:$H$1328</definedName>
    <definedName name="Z_C43E5F8A_D02B_4107_B1E7_D700D7857F8A_.wvu.FilterData" localSheetId="1" hidden="1">'Հ 16 Առաջնահերթություններ'!$A$5:$H$9</definedName>
    <definedName name="Z_C43E5F8A_D02B_4107_B1E7_D700D7857F8A_.wvu.FilterData" localSheetId="2" hidden="1">'Հ 17 Այլընտրանքներ'!$A$6:$H$1328</definedName>
    <definedName name="Z_C4633335_AB4C_45F5_A418_A2BF8CFEEBDA_.wvu.FilterData" localSheetId="1" hidden="1">'Հ 16 Առաջնահերթություններ'!$A$5:$H$9</definedName>
    <definedName name="Z_C4633335_AB4C_45F5_A418_A2BF8CFEEBDA_.wvu.FilterData" localSheetId="2" hidden="1">'Հ 17 Այլընտրանքներ'!$A$5:$H$1328</definedName>
    <definedName name="Z_C4909779_11A0_4339_9FA9_876BD2215877_.wvu.FilterData" localSheetId="1" hidden="1">'Հ 16 Առաջնահերթություններ'!$A$5:$H$9</definedName>
    <definedName name="Z_C4909779_11A0_4339_9FA9_876BD2215877_.wvu.FilterData" localSheetId="2" hidden="1">'Հ 17 Այլընտրանքներ'!$A$6:$H$1328</definedName>
    <definedName name="Z_C4C73228_1C3A_4212_B3E8_5F486466F2FD_.wvu.FilterData" localSheetId="1" hidden="1">'Հ 16 Առաջնահերթություններ'!$A$5:$H$9</definedName>
    <definedName name="Z_C4C73228_1C3A_4212_B3E8_5F486466F2FD_.wvu.FilterData" localSheetId="2" hidden="1">'Հ 17 Այլընտրանքներ'!$A$5:$H$1328</definedName>
    <definedName name="Z_C4CAD57D_CFBC_4BBC_93DA_08AE665187D9_.wvu.FilterData" localSheetId="1" hidden="1">'Հ 16 Առաջնահերթություններ'!$A$5:$H$9</definedName>
    <definedName name="Z_C4CAD57D_CFBC_4BBC_93DA_08AE665187D9_.wvu.FilterData" localSheetId="2" hidden="1">'Հ 17 Այլընտրանքներ'!$A$5:$H$1328</definedName>
    <definedName name="Z_C508645D_2A22_420A_B197_7EA636DD7D57_.wvu.FilterData" localSheetId="1" hidden="1">'Հ 16 Առաջնահերթություններ'!$A$5:$H$9</definedName>
    <definedName name="Z_C508645D_2A22_420A_B197_7EA636DD7D57_.wvu.FilterData" localSheetId="2" hidden="1">'Հ 17 Այլընտրանքներ'!$A$5:$H$1328</definedName>
    <definedName name="Z_C51708F3_E12A_42EF_BE9D_36E7D2EE0328_.wvu.FilterData" localSheetId="1" hidden="1">'Հ 16 Առաջնահերթություններ'!$A$5:$H$9</definedName>
    <definedName name="Z_C51708F3_E12A_42EF_BE9D_36E7D2EE0328_.wvu.FilterData" localSheetId="2" hidden="1">'Հ 17 Այլընտրանքներ'!$A$6:$H$1328</definedName>
    <definedName name="Z_C5A83E65_4BA9_4250_AF52_51EA12595796_.wvu.FilterData" localSheetId="1" hidden="1">'Հ 16 Առաջնահերթություններ'!$A$5:$H$9</definedName>
    <definedName name="Z_C5A83E65_4BA9_4250_AF52_51EA12595796_.wvu.FilterData" localSheetId="2" hidden="1">'Հ 17 Այլընտրանքներ'!$A$6:$H$1328</definedName>
    <definedName name="Z_C5AE7669_A7AE_4882_BA20_3181890DCE36_.wvu.FilterData" localSheetId="1" hidden="1">'Հ 16 Առաջնահերթություններ'!$A$5:$H$9</definedName>
    <definedName name="Z_C5AE7669_A7AE_4882_BA20_3181890DCE36_.wvu.FilterData" localSheetId="2" hidden="1">'Հ 17 Այլընտրանքներ'!$A$6:$H$1328</definedName>
    <definedName name="Z_C5D8BD0F_917E_4747_A00B_34FD45291B57_.wvu.FilterData" localSheetId="1" hidden="1">'Հ 16 Առաջնահերթություններ'!$A$5:$H$9</definedName>
    <definedName name="Z_C5D8BD0F_917E_4747_A00B_34FD45291B57_.wvu.FilterData" localSheetId="2" hidden="1">'Հ 17 Այլընտրանքներ'!$A$6:$H$1328</definedName>
    <definedName name="Z_C5FE0076_9214_4DB3_BABF_ADD5F71571BF_.wvu.FilterData" localSheetId="1" hidden="1">'Հ 16 Առաջնահերթություններ'!$A$5:$H$9</definedName>
    <definedName name="Z_C5FE0076_9214_4DB3_BABF_ADD5F71571BF_.wvu.FilterData" localSheetId="2" hidden="1">'Հ 17 Այլընտրանքներ'!$A$6:$H$1328</definedName>
    <definedName name="Z_C605127F_DA56_4FA4_9782_43937F068E43_.wvu.FilterData" localSheetId="1" hidden="1">'Հ 16 Առաջնահերթություններ'!$A$5:$H$9</definedName>
    <definedName name="Z_C605127F_DA56_4FA4_9782_43937F068E43_.wvu.FilterData" localSheetId="2" hidden="1">'Հ 17 Այլընտրանքներ'!$A$5:$H$1328</definedName>
    <definedName name="Z_C625547D_9581_4DC9_AE30_F7984BD67808_.wvu.FilterData" localSheetId="1" hidden="1">'Հ 16 Առաջնահերթություններ'!$A$5:$H$9</definedName>
    <definedName name="Z_C625547D_9581_4DC9_AE30_F7984BD67808_.wvu.FilterData" localSheetId="2" hidden="1">'Հ 17 Այլընտրանքներ'!$A$6:$H$1328</definedName>
    <definedName name="Z_C652913D_A934_4029_86D7_C260D31EF1B9_.wvu.FilterData" localSheetId="1" hidden="1">'Հ 16 Առաջնահերթություններ'!$A$5:$H$9</definedName>
    <definedName name="Z_C652913D_A934_4029_86D7_C260D31EF1B9_.wvu.FilterData" localSheetId="2" hidden="1">'Հ 17 Այլընտրանքներ'!$A$5:$H$1328</definedName>
    <definedName name="Z_C677F174_9435_4EB5_9E87_0BE0862B9694_.wvu.FilterData" localSheetId="1" hidden="1">'Հ 16 Առաջնահերթություններ'!$A$5:$H$9</definedName>
    <definedName name="Z_C677F174_9435_4EB5_9E87_0BE0862B9694_.wvu.FilterData" localSheetId="2" hidden="1">'Հ 17 Այլընտրանքներ'!$A$5:$H$1328</definedName>
    <definedName name="Z_C692013A_7272_4968_A165_6787DDFA8669_.wvu.FilterData" localSheetId="1" hidden="1">'Հ 16 Առաջնահերթություններ'!$A$5:$H$9</definedName>
    <definedName name="Z_C692013A_7272_4968_A165_6787DDFA8669_.wvu.FilterData" localSheetId="2" hidden="1">'Հ 17 Այլընտրանքներ'!$A$5:$H$1328</definedName>
    <definedName name="Z_C6FBFC55_0C4B_4C16_8B7C_81701881D6AD_.wvu.FilterData" localSheetId="1" hidden="1">'Հ 16 Առաջնահերթություններ'!$A$5:$H$9</definedName>
    <definedName name="Z_C6FBFC55_0C4B_4C16_8B7C_81701881D6AD_.wvu.FilterData" localSheetId="2" hidden="1">'Հ 17 Այլընտրանքներ'!$A$6:$H$1328</definedName>
    <definedName name="Z_C7207EAA_BCB2_4957_B588_7C10FF33E738_.wvu.FilterData" localSheetId="1" hidden="1">'Հ 16 Առաջնահերթություններ'!$A$5:$H$9</definedName>
    <definedName name="Z_C7207EAA_BCB2_4957_B588_7C10FF33E738_.wvu.FilterData" localSheetId="2" hidden="1">'Հ 17 Այլընտրանքներ'!$A$6:$H$1328</definedName>
    <definedName name="Z_C73326B7_68CC_4699_ACB3_02DCD348CF6F_.wvu.FilterData" localSheetId="1" hidden="1">'Հ 16 Առաջնահերթություններ'!$A$5:$H$9</definedName>
    <definedName name="Z_C73326B7_68CC_4699_ACB3_02DCD348CF6F_.wvu.FilterData" localSheetId="2" hidden="1">'Հ 17 Այլընտրանքներ'!$A$6:$H$1328</definedName>
    <definedName name="Z_C747C2EE_D1D5_4285_AD8B_1A871235F7E5_.wvu.FilterData" localSheetId="1" hidden="1">'Հ 16 Առաջնահերթություններ'!$A$5:$H$9</definedName>
    <definedName name="Z_C747C2EE_D1D5_4285_AD8B_1A871235F7E5_.wvu.FilterData" localSheetId="2" hidden="1">'Հ 17 Այլընտրանքներ'!$A$6:$H$1328</definedName>
    <definedName name="Z_C749FF02_E164_43DA_A577_6BF92059FB32_.wvu.FilterData" localSheetId="1" hidden="1">'Հ 16 Առաջնահերթություններ'!$A$5:$H$9</definedName>
    <definedName name="Z_C749FF02_E164_43DA_A577_6BF92059FB32_.wvu.FilterData" localSheetId="2" hidden="1">'Հ 17 Այլընտրանքներ'!$A$5:$H$1328</definedName>
    <definedName name="Z_C7707149_1AD8_4FFC_84BF_7028F4D4A40C_.wvu.FilterData" localSheetId="1" hidden="1">'Հ 16 Առաջնահերթություններ'!$A$5:$H$9</definedName>
    <definedName name="Z_C7707149_1AD8_4FFC_84BF_7028F4D4A40C_.wvu.FilterData" localSheetId="2" hidden="1">'Հ 17 Այլընտրանքներ'!$A$6:$H$1328</definedName>
    <definedName name="Z_C781A10D_D6DF_46A8_A360_6736E6961692_.wvu.FilterData" localSheetId="1" hidden="1">'Հ 16 Առաջնահերթություններ'!$A$5:$H$9</definedName>
    <definedName name="Z_C781A10D_D6DF_46A8_A360_6736E6961692_.wvu.FilterData" localSheetId="2" hidden="1">'Հ 17 Այլընտրանքներ'!$A$5:$H$1328</definedName>
    <definedName name="Z_C792991C_3D3D_4C19_803E_61B6DF0904B5_.wvu.FilterData" localSheetId="1" hidden="1">'Հ 16 Առաջնահերթություններ'!$A$5:$H$9</definedName>
    <definedName name="Z_C792991C_3D3D_4C19_803E_61B6DF0904B5_.wvu.FilterData" localSheetId="2" hidden="1">'Հ 17 Այլընտրանքներ'!$A$5:$H$1328</definedName>
    <definedName name="Z_C7AE3442_D668_4F56_84C9_F2EB485BDA7F_.wvu.FilterData" localSheetId="1" hidden="1">'Հ 16 Առաջնահերթություններ'!$A$5:$H$9</definedName>
    <definedName name="Z_C7AE3442_D668_4F56_84C9_F2EB485BDA7F_.wvu.FilterData" localSheetId="2" hidden="1">'Հ 17 Այլընտրանքներ'!$A$5:$H$1328</definedName>
    <definedName name="Z_C7BDFE16_0750_414D_A0FB_EB39320E8379_.wvu.FilterData" localSheetId="1" hidden="1">'Հ 16 Առաջնահերթություններ'!$A$5:$H$9</definedName>
    <definedName name="Z_C7BDFE16_0750_414D_A0FB_EB39320E8379_.wvu.FilterData" localSheetId="2" hidden="1">'Հ 17 Այլընտրանքներ'!$A$6:$H$1328</definedName>
    <definedName name="Z_C817E6AF_E509_4217_A6B9_B7C59121BDAF_.wvu.Cols" localSheetId="1" hidden="1">'Հ 16 Առաջնահերթություններ'!#REF!,'Հ 16 Առաջնահերթություններ'!#REF!,'Հ 16 Առաջնահերթություններ'!#REF!</definedName>
    <definedName name="Z_C817E6AF_E509_4217_A6B9_B7C59121BDAF_.wvu.Cols" localSheetId="2" hidden="1">'Հ 17 Այլընտրանքներ'!#REF!,'Հ 17 Այլընտրանքներ'!#REF!,'Հ 17 Այլընտրանքներ'!#REF!</definedName>
    <definedName name="Z_C817E6AF_E509_4217_A6B9_B7C59121BDAF_.wvu.FilterData" localSheetId="1" hidden="1">'Հ 16 Առաջնահերթություններ'!$A$5:$H$9</definedName>
    <definedName name="Z_C817E6AF_E509_4217_A6B9_B7C59121BDAF_.wvu.FilterData" localSheetId="2" hidden="1">'Հ 17 Այլընտրանքներ'!$A$6:$H$1328</definedName>
    <definedName name="Z_C817E6AF_E509_4217_A6B9_B7C59121BDAF_.wvu.PrintArea" localSheetId="1" hidden="1">'Հ 16 Առաջնահերթություններ'!$A$3:$H$9</definedName>
    <definedName name="Z_C817E6AF_E509_4217_A6B9_B7C59121BDAF_.wvu.PrintArea" localSheetId="2" hidden="1">'Հ 17 Այլընտրանքներ'!$A$3:$H$1328</definedName>
    <definedName name="Z_C817E6AF_E509_4217_A6B9_B7C59121BDAF_.wvu.PrintTitles" localSheetId="1" hidden="1">'Հ 16 Առաջնահերթություններ'!$3:$4</definedName>
    <definedName name="Z_C817E6AF_E509_4217_A6B9_B7C59121BDAF_.wvu.PrintTitles" localSheetId="2" hidden="1">'Հ 17 Այլընտրանքներ'!$3:$4</definedName>
    <definedName name="Z_C8335987_C0A6_41A7_807F_429615D36862_.wvu.FilterData" localSheetId="1" hidden="1">'Հ 16 Առաջնահերթություններ'!$A$5:$H$9</definedName>
    <definedName name="Z_C8335987_C0A6_41A7_807F_429615D36862_.wvu.FilterData" localSheetId="2" hidden="1">'Հ 17 Այլընտրանքներ'!$A$5:$H$1328</definedName>
    <definedName name="Z_C83E9A28_4537_4C60_9EF4_AEB063A2AE19_.wvu.FilterData" localSheetId="1" hidden="1">'Հ 16 Առաջնահերթություններ'!$A$5:$H$9</definedName>
    <definedName name="Z_C83E9A28_4537_4C60_9EF4_AEB063A2AE19_.wvu.FilterData" localSheetId="2" hidden="1">'Հ 17 Այլընտրանքներ'!$A$5:$H$1328</definedName>
    <definedName name="Z_C8B8D66C_EC36_4569_BC89_48C4BF6F2FE7_.wvu.FilterData" localSheetId="1" hidden="1">'Հ 16 Առաջնահերթություններ'!$A$5:$H$9</definedName>
    <definedName name="Z_C8B8D66C_EC36_4569_BC89_48C4BF6F2FE7_.wvu.FilterData" localSheetId="2" hidden="1">'Հ 17 Այլընտրանքներ'!$A$5:$H$1328</definedName>
    <definedName name="Z_C8D7E633_E3B8_4FFC_BB2B_541E24C2C7FF_.wvu.FilterData" localSheetId="1" hidden="1">'Հ 16 Առաջնահերթություններ'!$A$5:$H$9</definedName>
    <definedName name="Z_C8D7E633_E3B8_4FFC_BB2B_541E24C2C7FF_.wvu.FilterData" localSheetId="2" hidden="1">'Հ 17 Այլընտրանքներ'!$A$5:$H$1328</definedName>
    <definedName name="Z_C9188B94_F0C7_46C8_A1DC_C4B3088A91D1_.wvu.FilterData" localSheetId="1" hidden="1">'Հ 16 Առաջնահերթություններ'!$A$5:$H$9</definedName>
    <definedName name="Z_C9188B94_F0C7_46C8_A1DC_C4B3088A91D1_.wvu.FilterData" localSheetId="2" hidden="1">'Հ 17 Այլընտրանքներ'!$A$5:$H$1328</definedName>
    <definedName name="Z_C9BF7743_0FC0_4D97_9AE7_9E1E64921DF5_.wvu.FilterData" localSheetId="1" hidden="1">'Հ 16 Առաջնահերթություններ'!$A$5:$H$9</definedName>
    <definedName name="Z_C9BF7743_0FC0_4D97_9AE7_9E1E64921DF5_.wvu.FilterData" localSheetId="2" hidden="1">'Հ 17 Այլընտրանքներ'!$A$5:$H$1328</definedName>
    <definedName name="Z_C9CE70B5_6B6A_438C_A6C8_52E3D5E3F43C_.wvu.FilterData" localSheetId="1" hidden="1">'Հ 16 Առաջնահերթություններ'!$A$5:$H$9</definedName>
    <definedName name="Z_C9CE70B5_6B6A_438C_A6C8_52E3D5E3F43C_.wvu.FilterData" localSheetId="2" hidden="1">'Հ 17 Այլընտրանքներ'!$A$6:$H$1328</definedName>
    <definedName name="Z_C9D26636_CA72_4736_BD0F_DFECDB82AE68_.wvu.FilterData" localSheetId="1" hidden="1">'Հ 16 Առաջնահերթություններ'!$A$5:$H$9</definedName>
    <definedName name="Z_C9D26636_CA72_4736_BD0F_DFECDB82AE68_.wvu.FilterData" localSheetId="2" hidden="1">'Հ 17 Այլընտրանքներ'!$A$5:$H$1328</definedName>
    <definedName name="Z_C9DA27B5_5735_454C_B8D4_86F0813D9EBC_.wvu.FilterData" localSheetId="1" hidden="1">'Հ 16 Առաջնահերթություններ'!$A$5:$H$9</definedName>
    <definedName name="Z_C9DA27B5_5735_454C_B8D4_86F0813D9EBC_.wvu.FilterData" localSheetId="2" hidden="1">'Հ 17 Այլընտրանքներ'!$A$6:$H$1328</definedName>
    <definedName name="Z_C9F1B869_1C32_4BF4_9944_287783C2E6DE_.wvu.FilterData" localSheetId="1" hidden="1">'Հ 16 Առաջնահերթություններ'!$A$5:$H$9</definedName>
    <definedName name="Z_C9F1B869_1C32_4BF4_9944_287783C2E6DE_.wvu.FilterData" localSheetId="2" hidden="1">'Հ 17 Այլընտրանքներ'!$A$6:$H$1328</definedName>
    <definedName name="Z_CA568875_9A31_4A25_B8AE_320449C1AF5E_.wvu.FilterData" localSheetId="1" hidden="1">'Հ 16 Առաջնահերթություններ'!$A$5:$H$9</definedName>
    <definedName name="Z_CA568875_9A31_4A25_B8AE_320449C1AF5E_.wvu.FilterData" localSheetId="2" hidden="1">'Հ 17 Այլընտրանքներ'!$A$5:$H$1328</definedName>
    <definedName name="Z_CA5A7E04_B02F_4893_88FC_4A77BA92CED5_.wvu.FilterData" localSheetId="1" hidden="1">'Հ 16 Առաջնահերթություններ'!$A$5:$H$9</definedName>
    <definedName name="Z_CA5A7E04_B02F_4893_88FC_4A77BA92CED5_.wvu.FilterData" localSheetId="2" hidden="1">'Հ 17 Այլընտրանքներ'!$A$6:$H$1328</definedName>
    <definedName name="Z_CAA606B5_E1EF_420E_807D_AC64FDC82648_.wvu.FilterData" localSheetId="1" hidden="1">'Հ 16 Առաջնահերթություններ'!$A$5:$H$9</definedName>
    <definedName name="Z_CAA606B5_E1EF_420E_807D_AC64FDC82648_.wvu.FilterData" localSheetId="2" hidden="1">'Հ 17 Այլընտրանքներ'!$A$5:$H$1328</definedName>
    <definedName name="Z_CAE474F5_7FD4_4373_AEE9_0599FFF08B65_.wvu.FilterData" localSheetId="1" hidden="1">'Հ 16 Առաջնահերթություններ'!$A$5:$H$9</definedName>
    <definedName name="Z_CAE474F5_7FD4_4373_AEE9_0599FFF08B65_.wvu.FilterData" localSheetId="2" hidden="1">'Հ 17 Այլընտրանքներ'!$A$5:$H$1328</definedName>
    <definedName name="Z_CAE9A15E_4514_49E4_B176_5420DF29666C_.wvu.FilterData" localSheetId="1" hidden="1">'Հ 16 Առաջնահերթություններ'!$A$5:$H$9</definedName>
    <definedName name="Z_CAE9A15E_4514_49E4_B176_5420DF29666C_.wvu.FilterData" localSheetId="2" hidden="1">'Հ 17 Այլընտրանքներ'!$A$5:$H$1328</definedName>
    <definedName name="Z_CB167C6A_27E5_4EFB_9E7D_A89CE2116A17_.wvu.FilterData" localSheetId="1" hidden="1">'Հ 16 Առաջնահերթություններ'!$A$5:$H$9</definedName>
    <definedName name="Z_CB167C6A_27E5_4EFB_9E7D_A89CE2116A17_.wvu.FilterData" localSheetId="2" hidden="1">'Հ 17 Այլընտրանքներ'!$A$5:$H$1328</definedName>
    <definedName name="Z_CB1A402B_5AC6_4C76_9C94_0A678CBC031C_.wvu.FilterData" localSheetId="1" hidden="1">'Հ 16 Առաջնահերթություններ'!$A$5:$H$9</definedName>
    <definedName name="Z_CB1A402B_5AC6_4C76_9C94_0A678CBC031C_.wvu.FilterData" localSheetId="2" hidden="1">'Հ 17 Այլընտրանքներ'!$A$5:$H$1328</definedName>
    <definedName name="Z_CB359876_938D_4D9A_AD96_215398DD0A9B_.wvu.FilterData" localSheetId="1" hidden="1">'Հ 16 Առաջնահերթություններ'!$A$5:$H$9</definedName>
    <definedName name="Z_CB359876_938D_4D9A_AD96_215398DD0A9B_.wvu.FilterData" localSheetId="2" hidden="1">'Հ 17 Այլընտրանքներ'!$A$6:$H$1328</definedName>
    <definedName name="Z_CB80E1D4_DD8B_405E_82BE_BFC8B2C23A91_.wvu.FilterData" localSheetId="1" hidden="1">'Հ 16 Առաջնահերթություններ'!$A$5:$H$9</definedName>
    <definedName name="Z_CB80E1D4_DD8B_405E_82BE_BFC8B2C23A91_.wvu.FilterData" localSheetId="2" hidden="1">'Հ 17 Այլընտրանքներ'!$A$5:$H$1328</definedName>
    <definedName name="Z_CBB57B7E_681E_40D1_AC67_6FB44B29D14B_.wvu.FilterData" localSheetId="1" hidden="1">'Հ 16 Առաջնահերթություններ'!$A$5:$H$9</definedName>
    <definedName name="Z_CBB57B7E_681E_40D1_AC67_6FB44B29D14B_.wvu.FilterData" localSheetId="2" hidden="1">'Հ 17 Այլընտրանքներ'!$A$6:$H$1328</definedName>
    <definedName name="Z_CBDD4714_E9C5_4AFD_A812_3906B586C16D_.wvu.FilterData" localSheetId="1" hidden="1">'Հ 16 Առաջնահերթություններ'!$A$5:$H$9</definedName>
    <definedName name="Z_CBDD4714_E9C5_4AFD_A812_3906B586C16D_.wvu.FilterData" localSheetId="2" hidden="1">'Հ 17 Այլընտրանքներ'!$A$5:$H$1328</definedName>
    <definedName name="Z_CC106481_2771_48DE_912B_B18745C21639_.wvu.FilterData" localSheetId="1" hidden="1">'Հ 16 Առաջնահերթություններ'!$A$5:$H$9</definedName>
    <definedName name="Z_CC106481_2771_48DE_912B_B18745C21639_.wvu.FilterData" localSheetId="2" hidden="1">'Հ 17 Այլընտրանքներ'!$A$6:$H$1328</definedName>
    <definedName name="Z_CC2EF834_770F_46B9_963C_E2872B361BBF_.wvu.FilterData" localSheetId="1" hidden="1">'Հ 16 Առաջնահերթություններ'!$A$5:$H$9</definedName>
    <definedName name="Z_CC2EF834_770F_46B9_963C_E2872B361BBF_.wvu.FilterData" localSheetId="2" hidden="1">'Հ 17 Այլընտրանքներ'!$A$6:$H$1328</definedName>
    <definedName name="Z_CC3E8EE7_666C_491B_B7A6_A733573D6A9D_.wvu.FilterData" localSheetId="1" hidden="1">'Հ 16 Առաջնահերթություններ'!$A$5:$H$9</definedName>
    <definedName name="Z_CC3E8EE7_666C_491B_B7A6_A733573D6A9D_.wvu.FilterData" localSheetId="2" hidden="1">'Հ 17 Այլընտրանքներ'!$A$5:$H$1328</definedName>
    <definedName name="Z_CC98A985_97E7_49E5_A71D_8FD65D71764A_.wvu.FilterData" localSheetId="1" hidden="1">'Հ 16 Առաջնահերթություններ'!$A$5:$H$9</definedName>
    <definedName name="Z_CC98A985_97E7_49E5_A71D_8FD65D71764A_.wvu.FilterData" localSheetId="2" hidden="1">'Հ 17 Այլընտրանքներ'!$A$5:$H$1328</definedName>
    <definedName name="Z_CD29F6D8_54E3_4322_A369_87D1F40BE9FD_.wvu.FilterData" localSheetId="1" hidden="1">'Հ 16 Առաջնահերթություններ'!$A$5:$H$9</definedName>
    <definedName name="Z_CD29F6D8_54E3_4322_A369_87D1F40BE9FD_.wvu.FilterData" localSheetId="2" hidden="1">'Հ 17 Այլընտրանքներ'!$A$5:$H$1328</definedName>
    <definedName name="Z_CD4FA4E5_F1E7_4F56_A01E_3C537E66F8F2_.wvu.FilterData" localSheetId="1" hidden="1">'Հ 16 Առաջնահերթություններ'!$A$5:$H$9</definedName>
    <definedName name="Z_CD4FA4E5_F1E7_4F56_A01E_3C537E66F8F2_.wvu.FilterData" localSheetId="2" hidden="1">'Հ 17 Այլընտրանքներ'!$A$5:$H$1328</definedName>
    <definedName name="Z_CD6EC42F_DE00_4E3A_9047_D175788540CE_.wvu.FilterData" localSheetId="1" hidden="1">'Հ 16 Առաջնահերթություններ'!$A$5:$H$9</definedName>
    <definedName name="Z_CD6EC42F_DE00_4E3A_9047_D175788540CE_.wvu.FilterData" localSheetId="2" hidden="1">'Հ 17 Այլընտրանքներ'!$A$6:$H$1328</definedName>
    <definedName name="Z_CDC480F0_4D39_41DA_9D61_7241C3BD8438_.wvu.FilterData" localSheetId="1" hidden="1">'Հ 16 Առաջնահերթություններ'!$A$5:$H$9</definedName>
    <definedName name="Z_CDC480F0_4D39_41DA_9D61_7241C3BD8438_.wvu.FilterData" localSheetId="2" hidden="1">'Հ 17 Այլընտրանքներ'!$A$6:$H$1328</definedName>
    <definedName name="Z_CDE47D70_A62F_4AE9_91B5_CAA7274B5399_.wvu.FilterData" localSheetId="1" hidden="1">'Հ 16 Առաջնահերթություններ'!$A$5:$H$9</definedName>
    <definedName name="Z_CDE47D70_A62F_4AE9_91B5_CAA7274B5399_.wvu.FilterData" localSheetId="2" hidden="1">'Հ 17 Այլընտրանքներ'!$A$5:$H$1328</definedName>
    <definedName name="Z_CE04D776_A511_4A16_94F4_FF72DF13BA62_.wvu.FilterData" localSheetId="1" hidden="1">'Հ 16 Առաջնահերթություններ'!$A$5:$H$9</definedName>
    <definedName name="Z_CE04D776_A511_4A16_94F4_FF72DF13BA62_.wvu.FilterData" localSheetId="2" hidden="1">'Հ 17 Այլընտրանքներ'!$A$5:$H$1328</definedName>
    <definedName name="Z_CE08FB6D_FEE1_4BB8_9213_AD955CEB8940_.wvu.FilterData" localSheetId="1" hidden="1">'Հ 16 Առաջնահերթություններ'!$A$5:$H$9</definedName>
    <definedName name="Z_CE08FB6D_FEE1_4BB8_9213_AD955CEB8940_.wvu.FilterData" localSheetId="2" hidden="1">'Հ 17 Այլընտրանքներ'!$A$6:$H$1328</definedName>
    <definedName name="Z_CE49A103_7935_4960_9683_F1711B062072_.wvu.FilterData" localSheetId="1" hidden="1">'Հ 16 Առաջնահերթություններ'!$A$5:$H$9</definedName>
    <definedName name="Z_CE49A103_7935_4960_9683_F1711B062072_.wvu.FilterData" localSheetId="2" hidden="1">'Հ 17 Այլընտրանքներ'!$A$6:$H$1328</definedName>
    <definedName name="Z_CE5C83B0_E985_46D6_B714_3D0CAD542D53_.wvu.FilterData" localSheetId="1" hidden="1">'Հ 16 Առաջնահերթություններ'!$A$5:$H$9</definedName>
    <definedName name="Z_CE5C83B0_E985_46D6_B714_3D0CAD542D53_.wvu.FilterData" localSheetId="2" hidden="1">'Հ 17 Այլընտրանքներ'!$A$5:$H$1328</definedName>
    <definedName name="Z_CE72025D_80D9_4706_9A8A_DF9C0E5FE016_.wvu.FilterData" localSheetId="1" hidden="1">'Հ 16 Առաջնահերթություններ'!$A$5:$H$9</definedName>
    <definedName name="Z_CE72025D_80D9_4706_9A8A_DF9C0E5FE016_.wvu.FilterData" localSheetId="2" hidden="1">'Հ 17 Այլընտրանքներ'!$A$5:$H$1328</definedName>
    <definedName name="Z_CE93B34C_C333_4F01_B4E2_340B04151200_.wvu.FilterData" localSheetId="1" hidden="1">'Հ 16 Առաջնահերթություններ'!$A$5:$H$9</definedName>
    <definedName name="Z_CE93B34C_C333_4F01_B4E2_340B04151200_.wvu.FilterData" localSheetId="2" hidden="1">'Հ 17 Այլընտրանքներ'!$A$6:$H$1328</definedName>
    <definedName name="Z_CEA6A29A_4F48_4265_89B7_A350D1C42CD9_.wvu.FilterData" localSheetId="1" hidden="1">'Հ 16 Առաջնահերթություններ'!$A$5:$H$9</definedName>
    <definedName name="Z_CEA6A29A_4F48_4265_89B7_A350D1C42CD9_.wvu.FilterData" localSheetId="2" hidden="1">'Հ 17 Այլընտրանքներ'!$A$5:$H$1328</definedName>
    <definedName name="Z_CEDDF3F3_5E62_428B_AB6E_651BA6927187_.wvu.FilterData" localSheetId="1" hidden="1">'Հ 16 Առաջնահերթություններ'!$A$5:$H$9</definedName>
    <definedName name="Z_CEDDF3F3_5E62_428B_AB6E_651BA6927187_.wvu.FilterData" localSheetId="2" hidden="1">'Հ 17 Այլընտրանքներ'!$A$5:$H$1328</definedName>
    <definedName name="Z_CF00A80C_4635_44E9_AA5B_E5C6835DCF75_.wvu.FilterData" localSheetId="1" hidden="1">'Հ 16 Առաջնահերթություններ'!$A$5:$H$9</definedName>
    <definedName name="Z_CF00A80C_4635_44E9_AA5B_E5C6835DCF75_.wvu.FilterData" localSheetId="2" hidden="1">'Հ 17 Այլընտրանքներ'!$A$5:$H$1328</definedName>
    <definedName name="Z_CF84A2DC_9CC2_48AB_BBE9_1CE3AABDA4FD_.wvu.FilterData" localSheetId="1" hidden="1">'Հ 16 Առաջնահերթություններ'!$A$5:$H$9</definedName>
    <definedName name="Z_CF84A2DC_9CC2_48AB_BBE9_1CE3AABDA4FD_.wvu.FilterData" localSheetId="2" hidden="1">'Հ 17 Այլընտրանքներ'!$A$6:$H$1328</definedName>
    <definedName name="Z_CF89B61C_61CF_483F_86CB_E907A250A7D3_.wvu.FilterData" localSheetId="1" hidden="1">'Հ 16 Առաջնահերթություններ'!$A$5:$H$9</definedName>
    <definedName name="Z_CF89B61C_61CF_483F_86CB_E907A250A7D3_.wvu.FilterData" localSheetId="2" hidden="1">'Հ 17 Այլընտրանքներ'!$A$6:$H$1328</definedName>
    <definedName name="Z_D025C496_62D6_44E5_B09E_DE00EAFB643D_.wvu.FilterData" localSheetId="1" hidden="1">'Հ 16 Առաջնահերթություններ'!$A$5:$H$9</definedName>
    <definedName name="Z_D025C496_62D6_44E5_B09E_DE00EAFB643D_.wvu.FilterData" localSheetId="2" hidden="1">'Հ 17 Այլընտրանքներ'!$A$5:$H$1328</definedName>
    <definedName name="Z_D03AC919_0CDD_4B16_911D_596410152A99_.wvu.FilterData" localSheetId="1" hidden="1">'Հ 16 Առաջնահերթություններ'!$A$5:$H$9</definedName>
    <definedName name="Z_D03AC919_0CDD_4B16_911D_596410152A99_.wvu.FilterData" localSheetId="2" hidden="1">'Հ 17 Այլընտրանքներ'!$A$5:$H$1328</definedName>
    <definedName name="Z_D04453FE_F8C3_48B4_BBF6_440089FA7675_.wvu.FilterData" localSheetId="1" hidden="1">'Հ 16 Առաջնահերթություններ'!$A$5:$H$9</definedName>
    <definedName name="Z_D04453FE_F8C3_48B4_BBF6_440089FA7675_.wvu.FilterData" localSheetId="2" hidden="1">'Հ 17 Այլընտրանքներ'!$A$6:$H$1328</definedName>
    <definedName name="Z_D064A476_D590_43D1_8883_026B67215159_.wvu.FilterData" localSheetId="1" hidden="1">'Հ 16 Առաջնահերթություններ'!$A$5:$H$9</definedName>
    <definedName name="Z_D064A476_D590_43D1_8883_026B67215159_.wvu.FilterData" localSheetId="2" hidden="1">'Հ 17 Այլընտրանքներ'!$A$5:$H$1328</definedName>
    <definedName name="Z_D068C184_B7CD_4E77_960B_E5CE12ED06EF_.wvu.FilterData" localSheetId="1" hidden="1">'Հ 16 Առաջնահերթություններ'!$A$5:$H$9</definedName>
    <definedName name="Z_D068C184_B7CD_4E77_960B_E5CE12ED06EF_.wvu.FilterData" localSheetId="2" hidden="1">'Հ 17 Այլընտրանքներ'!$A$5:$H$1328</definedName>
    <definedName name="Z_D07F6FAC_E6D3_4E9B_B314_2EDEF8004893_.wvu.FilterData" localSheetId="1" hidden="1">'Հ 16 Առաջնահերթություններ'!$A$5:$H$9</definedName>
    <definedName name="Z_D07F6FAC_E6D3_4E9B_B314_2EDEF8004893_.wvu.FilterData" localSheetId="2" hidden="1">'Հ 17 Այլընտրանքներ'!$A$5:$H$1328</definedName>
    <definedName name="Z_D0CC8A67_3962_4872_93FF_462CBAB15134_.wvu.FilterData" localSheetId="1" hidden="1">'Հ 16 Առաջնահերթություններ'!$A$5:$H$9</definedName>
    <definedName name="Z_D0CC8A67_3962_4872_93FF_462CBAB15134_.wvu.FilterData" localSheetId="2" hidden="1">'Հ 17 Այլընտրանքներ'!$A$5:$H$1328</definedName>
    <definedName name="Z_D0DC6F4F_ACF9_45F3_AE6D_E822A6C330E9_.wvu.FilterData" localSheetId="1" hidden="1">'Հ 16 Առաջնահերթություններ'!$A$5:$L$9</definedName>
    <definedName name="Z_D0DC6F4F_ACF9_45F3_AE6D_E822A6C330E9_.wvu.FilterData" localSheetId="2" hidden="1">'Հ 17 Այլընտրանքներ'!$A$6:$J$1328</definedName>
    <definedName name="Z_D131E86C_EFB9_43B6_8200_EED5817B8C2E_.wvu.FilterData" localSheetId="1" hidden="1">'Հ 16 Առաջնահերթություններ'!$A$5:$H$9</definedName>
    <definedName name="Z_D131E86C_EFB9_43B6_8200_EED5817B8C2E_.wvu.FilterData" localSheetId="2" hidden="1">'Հ 17 Այլընտրանքներ'!$A$5:$H$1328</definedName>
    <definedName name="Z_D1621BD6_E858_49C7_907B_78BB3A33AB8D_.wvu.FilterData" localSheetId="1" hidden="1">'Հ 16 Առաջնահերթություններ'!$A$5:$H$9</definedName>
    <definedName name="Z_D1621BD6_E858_49C7_907B_78BB3A33AB8D_.wvu.FilterData" localSheetId="2" hidden="1">'Հ 17 Այլընտրանքներ'!$A$5:$H$1328</definedName>
    <definedName name="Z_D164C7A1_531F_4C1F_A3D6_46A404297ECD_.wvu.FilterData" localSheetId="1" hidden="1">'Հ 16 Առաջնահերթություններ'!$A$5:$H$9</definedName>
    <definedName name="Z_D164C7A1_531F_4C1F_A3D6_46A404297ECD_.wvu.FilterData" localSheetId="2" hidden="1">'Հ 17 Այլընտրանքներ'!$A$5:$H$1328</definedName>
    <definedName name="Z_D1B1D022_A717_4B8F_8FB0_1D400A123209_.wvu.FilterData" localSheetId="1" hidden="1">'Հ 16 Առաջնահերթություններ'!$A$5:$H$9</definedName>
    <definedName name="Z_D1B1D022_A717_4B8F_8FB0_1D400A123209_.wvu.FilterData" localSheetId="2" hidden="1">'Հ 17 Այլընտրանքներ'!$A$6:$H$1328</definedName>
    <definedName name="Z_D1C9ADDE_30DB_4FAB_BE2B_F4F019F29805_.wvu.FilterData" localSheetId="1" hidden="1">'Հ 16 Առաջնահերթություններ'!$A$5:$H$9</definedName>
    <definedName name="Z_D1C9ADDE_30DB_4FAB_BE2B_F4F019F29805_.wvu.FilterData" localSheetId="2" hidden="1">'Հ 17 Այլընտրանքներ'!$A$5:$H$1328</definedName>
    <definedName name="Z_D1D30C7A_8C6A_4D5F_BEB5_A7D788B66B20_.wvu.FilterData" localSheetId="1" hidden="1">'Հ 16 Առաջնահերթություններ'!$A$5:$H$9</definedName>
    <definedName name="Z_D1D30C7A_8C6A_4D5F_BEB5_A7D788B66B20_.wvu.FilterData" localSheetId="2" hidden="1">'Հ 17 Այլընտրանքներ'!$A$6:$H$1328</definedName>
    <definedName name="Z_D21DB7F9_C988_45D3_B4AE_172CBD9F0DDC_.wvu.FilterData" localSheetId="1" hidden="1">'Հ 16 Առաջնահերթություններ'!$A$5:$H$9</definedName>
    <definedName name="Z_D21DB7F9_C988_45D3_B4AE_172CBD9F0DDC_.wvu.FilterData" localSheetId="2" hidden="1">'Հ 17 Այլընտրանքներ'!$A$5:$H$1328</definedName>
    <definedName name="Z_D2241000_E7A4_419E_857A_A91ECC88AA03_.wvu.FilterData" localSheetId="1" hidden="1">'Հ 16 Առաջնահերթություններ'!$A$5:$H$9</definedName>
    <definedName name="Z_D2241000_E7A4_419E_857A_A91ECC88AA03_.wvu.FilterData" localSheetId="2" hidden="1">'Հ 17 Այլընտրանքներ'!$A$6:$H$1328</definedName>
    <definedName name="Z_D2268B23_27BE_41EB_AC58_C8D45ED97266_.wvu.FilterData" localSheetId="1" hidden="1">'Հ 16 Առաջնահերթություններ'!$A$5:$H$9</definedName>
    <definedName name="Z_D2268B23_27BE_41EB_AC58_C8D45ED97266_.wvu.FilterData" localSheetId="2" hidden="1">'Հ 17 Այլընտրանքներ'!$A$5:$H$1328</definedName>
    <definedName name="Z_D2338E06_9FBD_4358_A217_C65929E15B1B_.wvu.FilterData" localSheetId="1" hidden="1">'Հ 16 Առաջնահերթություններ'!$A$5:$H$9</definedName>
    <definedName name="Z_D2338E06_9FBD_4358_A217_C65929E15B1B_.wvu.FilterData" localSheetId="2" hidden="1">'Հ 17 Այլընտրանքներ'!$A$5:$H$1328</definedName>
    <definedName name="Z_D23B41A5_E946_42AE_94E9_A38479C83391_.wvu.FilterData" localSheetId="1" hidden="1">'Հ 16 Առաջնահերթություններ'!$A$5:$H$9</definedName>
    <definedName name="Z_D23B41A5_E946_42AE_94E9_A38479C83391_.wvu.FilterData" localSheetId="2" hidden="1">'Հ 17 Այլընտրանքներ'!$A$6:$H$1328</definedName>
    <definedName name="Z_D2405201_4F37_48D5_9C27_0719766B2379_.wvu.FilterData" localSheetId="1" hidden="1">'Հ 16 Առաջնահերթություններ'!$A$5:$H$9</definedName>
    <definedName name="Z_D2405201_4F37_48D5_9C27_0719766B2379_.wvu.FilterData" localSheetId="2" hidden="1">'Հ 17 Այլընտրանքներ'!$A$5:$H$1328</definedName>
    <definedName name="Z_D25E4921_ABA6_4A46_A608_A42166E2A862_.wvu.FilterData" localSheetId="1" hidden="1">'Հ 16 Առաջնահերթություններ'!$A$5:$H$9</definedName>
    <definedName name="Z_D25E4921_ABA6_4A46_A608_A42166E2A862_.wvu.FilterData" localSheetId="2" hidden="1">'Հ 17 Այլընտրանքներ'!$A$6:$H$1328</definedName>
    <definedName name="Z_D2616AD0_BEA7_4869_B04C_7F3E4429CAC7_.wvu.FilterData" localSheetId="1" hidden="1">'Հ 16 Առաջնահերթություններ'!$A$5:$H$9</definedName>
    <definedName name="Z_D2616AD0_BEA7_4869_B04C_7F3E4429CAC7_.wvu.FilterData" localSheetId="2" hidden="1">'Հ 17 Այլընտրանքներ'!$A$5:$H$1328</definedName>
    <definedName name="Z_D26AC822_F942_49BE_8F8C_0F4F03EC52A3_.wvu.FilterData" localSheetId="1" hidden="1">'Հ 16 Առաջնահերթություններ'!$A$5:$H$9</definedName>
    <definedName name="Z_D26AC822_F942_49BE_8F8C_0F4F03EC52A3_.wvu.FilterData" localSheetId="2" hidden="1">'Հ 17 Այլընտրանքներ'!$A$5:$H$1328</definedName>
    <definedName name="Z_D279CDDB_FC89_4083_91E2_4DFEAA005E54_.wvu.FilterData" localSheetId="1" hidden="1">'Հ 16 Առաջնահերթություններ'!$A$5:$H$9</definedName>
    <definedName name="Z_D279CDDB_FC89_4083_91E2_4DFEAA005E54_.wvu.FilterData" localSheetId="2" hidden="1">'Հ 17 Այլընտրանքներ'!$A$5:$H$1328</definedName>
    <definedName name="Z_D2862505_2A9E_44A3_BAB8_46DB8368BD9A_.wvu.FilterData" localSheetId="1" hidden="1">'Հ 16 Առաջնահերթություններ'!$A$5:$H$9</definedName>
    <definedName name="Z_D2862505_2A9E_44A3_BAB8_46DB8368BD9A_.wvu.FilterData" localSheetId="2" hidden="1">'Հ 17 Այլընտրանքներ'!$A$5:$H$1328</definedName>
    <definedName name="Z_D3153628_8798_4744_84F7_1BDC34DA3F20_.wvu.FilterData" localSheetId="1" hidden="1">'Հ 16 Առաջնահերթություններ'!$A$5:$H$9</definedName>
    <definedName name="Z_D3153628_8798_4744_84F7_1BDC34DA3F20_.wvu.FilterData" localSheetId="2" hidden="1">'Հ 17 Այլընտրանքներ'!$A$6:$H$1328</definedName>
    <definedName name="Z_D354DA51_9434_4EE6_9DCA_2CC36930782A_.wvu.FilterData" localSheetId="1" hidden="1">'Հ 16 Առաջնահերթություններ'!$A$5:$H$9</definedName>
    <definedName name="Z_D354DA51_9434_4EE6_9DCA_2CC36930782A_.wvu.FilterData" localSheetId="2" hidden="1">'Հ 17 Այլընտրանքներ'!$A$5:$H$1328</definedName>
    <definedName name="Z_D3616C34_7F2C_4989_A38C_D00036171B19_.wvu.Cols" localSheetId="1" hidden="1">'Հ 16 Առաջնահերթություններ'!#REF!,'Հ 16 Առաջնահերթություններ'!#REF!,'Հ 16 Առաջնահերթություններ'!#REF!</definedName>
    <definedName name="Z_D3616C34_7F2C_4989_A38C_D00036171B19_.wvu.Cols" localSheetId="2" hidden="1">'Հ 17 Այլընտրանքներ'!#REF!,'Հ 17 Այլընտրանքներ'!#REF!,'Հ 17 Այլընտրանքներ'!#REF!</definedName>
    <definedName name="Z_D3616C34_7F2C_4989_A38C_D00036171B19_.wvu.FilterData" localSheetId="1" hidden="1">'Հ 16 Առաջնահերթություններ'!$A$5:$H$9</definedName>
    <definedName name="Z_D3616C34_7F2C_4989_A38C_D00036171B19_.wvu.FilterData" localSheetId="2" hidden="1">'Հ 17 Այլընտրանքներ'!$A$6:$H$1328</definedName>
    <definedName name="Z_D3616C34_7F2C_4989_A38C_D00036171B19_.wvu.PrintArea" localSheetId="1" hidden="1">'Հ 16 Առաջնահերթություններ'!$A$3:$H$9</definedName>
    <definedName name="Z_D3616C34_7F2C_4989_A38C_D00036171B19_.wvu.PrintArea" localSheetId="2" hidden="1">'Հ 17 Այլընտրանքներ'!$A$3:$H$1328</definedName>
    <definedName name="Z_D3616C34_7F2C_4989_A38C_D00036171B19_.wvu.PrintTitles" localSheetId="1" hidden="1">'Հ 16 Առաջնահերթություններ'!$3:$4</definedName>
    <definedName name="Z_D3616C34_7F2C_4989_A38C_D00036171B19_.wvu.PrintTitles" localSheetId="2" hidden="1">'Հ 17 Այլընտրանքներ'!$3:$4</definedName>
    <definedName name="Z_D3616C34_7F2C_4989_A38C_D00036171B19_.wvu.Rows" localSheetId="1" hidden="1">'Հ 16 Առաջնահերթություններ'!$27:$27</definedName>
    <definedName name="Z_D3616C34_7F2C_4989_A38C_D00036171B19_.wvu.Rows" localSheetId="2" hidden="1">'Հ 17 Այլընտրանքներ'!$1347:$1347</definedName>
    <definedName name="Z_D36FE4C6_9D2C_4722_AB36_6398A3E311E3_.wvu.FilterData" localSheetId="1" hidden="1">'Հ 16 Առաջնահերթություններ'!$A$5:$H$9</definedName>
    <definedName name="Z_D36FE4C6_9D2C_4722_AB36_6398A3E311E3_.wvu.FilterData" localSheetId="2" hidden="1">'Հ 17 Այլընտրանքներ'!$A$5:$H$1328</definedName>
    <definedName name="Z_D3838770_A8A8_4B72_BE19_C67DF123EE04_.wvu.FilterData" localSheetId="1" hidden="1">'Հ 16 Առաջնահերթություններ'!$A$5:$H$9</definedName>
    <definedName name="Z_D3838770_A8A8_4B72_BE19_C67DF123EE04_.wvu.FilterData" localSheetId="2" hidden="1">'Հ 17 Այլընտրանքներ'!$A$6:$H$1328</definedName>
    <definedName name="Z_D38613E5_89D2_4E55_B8D3_B724101EEBDA_.wvu.FilterData" localSheetId="1" hidden="1">'Հ 16 Առաջնահերթություններ'!$A$5:$H$9</definedName>
    <definedName name="Z_D38613E5_89D2_4E55_B8D3_B724101EEBDA_.wvu.FilterData" localSheetId="2" hidden="1">'Հ 17 Այլընտրանքներ'!$A$5:$H$1328</definedName>
    <definedName name="Z_D39D4B55_3E4D_4E9E_9A1F_4B0C0CC8BD79_.wvu.FilterData" localSheetId="1" hidden="1">'Հ 16 Առաջնահերթություններ'!$A$5:$H$9</definedName>
    <definedName name="Z_D39D4B55_3E4D_4E9E_9A1F_4B0C0CC8BD79_.wvu.FilterData" localSheetId="2" hidden="1">'Հ 17 Այլընտրանքներ'!$A$6:$H$1328</definedName>
    <definedName name="Z_D3C82848_05E8_49A5_8246_D31ED2CF3DA1_.wvu.FilterData" localSheetId="1" hidden="1">'Հ 16 Առաջնահերթություններ'!$A$5:$H$9</definedName>
    <definedName name="Z_D3C82848_05E8_49A5_8246_D31ED2CF3DA1_.wvu.FilterData" localSheetId="2" hidden="1">'Հ 17 Այլընտրանքներ'!$A$6:$H$1328</definedName>
    <definedName name="Z_D3C9306F_FE93_4EAC_A79C_9EEA95F65A11_.wvu.FilterData" localSheetId="1" hidden="1">'Հ 16 Առաջնահերթություններ'!$A$5:$H$9</definedName>
    <definedName name="Z_D3C9306F_FE93_4EAC_A79C_9EEA95F65A11_.wvu.FilterData" localSheetId="2" hidden="1">'Հ 17 Այլընտրանքներ'!$A$6:$H$1328</definedName>
    <definedName name="Z_D3E902EB_5D08_434D_94DB_22AE163557C2_.wvu.FilterData" localSheetId="1" hidden="1">'Հ 16 Առաջնահերթություններ'!$A$5:$H$9</definedName>
    <definedName name="Z_D3E902EB_5D08_434D_94DB_22AE163557C2_.wvu.FilterData" localSheetId="2" hidden="1">'Հ 17 Այլընտրանքներ'!$A$6:$H$1328</definedName>
    <definedName name="Z_D408E924_E629_41D2_9624_BD0DE05FB0EF_.wvu.FilterData" localSheetId="1" hidden="1">'Հ 16 Առաջնահերթություններ'!$A$5:$H$9</definedName>
    <definedName name="Z_D408E924_E629_41D2_9624_BD0DE05FB0EF_.wvu.FilterData" localSheetId="2" hidden="1">'Հ 17 Այլընտրանքներ'!$A$5:$H$1328</definedName>
    <definedName name="Z_D433E60F_56A5_4AE7_A538_AAEEE7B00311_.wvu.FilterData" localSheetId="1" hidden="1">'Հ 16 Առաջնահերթություններ'!$A$5:$H$9</definedName>
    <definedName name="Z_D433E60F_56A5_4AE7_A538_AAEEE7B00311_.wvu.FilterData" localSheetId="2" hidden="1">'Հ 17 Այլընտրանքներ'!$A$5:$H$1328</definedName>
    <definedName name="Z_D45F5D42_BF38_4FFE_BB4B_247FAF4D5AC0_.wvu.FilterData" localSheetId="1" hidden="1">'Հ 16 Առաջնահերթություններ'!$A$5:$H$9</definedName>
    <definedName name="Z_D45F5D42_BF38_4FFE_BB4B_247FAF4D5AC0_.wvu.FilterData" localSheetId="2" hidden="1">'Հ 17 Այլընտրանքներ'!$A$5:$H$1328</definedName>
    <definedName name="Z_D4AEB251_1AF3_43EA_A9C8_C12B82D6A588_.wvu.FilterData" localSheetId="1" hidden="1">'Հ 16 Առաջնահերթություններ'!$A$5:$H$9</definedName>
    <definedName name="Z_D4AEB251_1AF3_43EA_A9C8_C12B82D6A588_.wvu.FilterData" localSheetId="2" hidden="1">'Հ 17 Այլընտրանքներ'!$A$5:$H$1328</definedName>
    <definedName name="Z_D4CA8C8E_6033_48E3_A95B_F274319A49E3_.wvu.FilterData" localSheetId="1" hidden="1">'Հ 16 Առաջնահերթություններ'!$A$5:$H$9</definedName>
    <definedName name="Z_D4CA8C8E_6033_48E3_A95B_F274319A49E3_.wvu.FilterData" localSheetId="2" hidden="1">'Հ 17 Այլընտրանքներ'!$A$6:$H$1328</definedName>
    <definedName name="Z_D5292160_972D_44EC_A53D_85169A694A5C_.wvu.FilterData" localSheetId="1" hidden="1">'Հ 16 Առաջնահերթություններ'!$A$5:$H$9</definedName>
    <definedName name="Z_D5292160_972D_44EC_A53D_85169A694A5C_.wvu.FilterData" localSheetId="2" hidden="1">'Հ 17 Այլընտրանքներ'!$A$5:$H$1328</definedName>
    <definedName name="Z_D53F7101_C8D4_4CF8_B521_4DF87FFD9565_.wvu.FilterData" localSheetId="1" hidden="1">'Հ 16 Առաջնահերթություններ'!$A$5:$H$9</definedName>
    <definedName name="Z_D53F7101_C8D4_4CF8_B521_4DF87FFD9565_.wvu.FilterData" localSheetId="2" hidden="1">'Հ 17 Այլընտրանքներ'!$A$5:$H$1328</definedName>
    <definedName name="Z_D540EFAB_3B37_4397_A43F_FEC77203B5E1_.wvu.FilterData" localSheetId="1" hidden="1">'Հ 16 Առաջնահերթություններ'!$A$5:$H$9</definedName>
    <definedName name="Z_D540EFAB_3B37_4397_A43F_FEC77203B5E1_.wvu.FilterData" localSheetId="2" hidden="1">'Հ 17 Այլընտրանքներ'!$A$6:$H$1328</definedName>
    <definedName name="Z_D56AAB2F_633A_45D6_80B8_41DAAF44209A_.wvu.FilterData" localSheetId="1" hidden="1">'Հ 16 Առաջնահերթություններ'!$A$5:$H$9</definedName>
    <definedName name="Z_D56AAB2F_633A_45D6_80B8_41DAAF44209A_.wvu.FilterData" localSheetId="2" hidden="1">'Հ 17 Այլընտրանքներ'!$A$5:$H$1328</definedName>
    <definedName name="Z_D57889A1_933D_4EC5_8B40_FA1E42ACD1B3_.wvu.FilterData" localSheetId="1" hidden="1">'Հ 16 Առաջնահերթություններ'!$A$5:$H$9</definedName>
    <definedName name="Z_D57889A1_933D_4EC5_8B40_FA1E42ACD1B3_.wvu.FilterData" localSheetId="2" hidden="1">'Հ 17 Այլընտրանքներ'!$A$5:$H$1328</definedName>
    <definedName name="Z_D59110A4_B7D0_45E9_9A0C_881CFE8B8D25_.wvu.FilterData" localSheetId="1" hidden="1">'Հ 16 Առաջնահերթություններ'!$A$5:$H$9</definedName>
    <definedName name="Z_D59110A4_B7D0_45E9_9A0C_881CFE8B8D25_.wvu.FilterData" localSheetId="2" hidden="1">'Հ 17 Այլընտրանքներ'!$A$5:$H$1328</definedName>
    <definedName name="Z_D5F4909D_43F4_4DFB_A4E1_1876B308DDD8_.wvu.FilterData" localSheetId="1" hidden="1">'Հ 16 Առաջնահերթություններ'!$A$5:$H$9</definedName>
    <definedName name="Z_D5F4909D_43F4_4DFB_A4E1_1876B308DDD8_.wvu.FilterData" localSheetId="2" hidden="1">'Հ 17 Այլընտրանքներ'!$A$6:$H$1328</definedName>
    <definedName name="Z_D60A467E_23FC_4E9E_9FCE_D5E8C97C7269_.wvu.FilterData" localSheetId="1" hidden="1">'Հ 16 Առաջնահերթություններ'!$A$5:$H$9</definedName>
    <definedName name="Z_D60A467E_23FC_4E9E_9FCE_D5E8C97C7269_.wvu.FilterData" localSheetId="2" hidden="1">'Հ 17 Այլընտրանքներ'!$A$6:$H$1328</definedName>
    <definedName name="Z_D62076E5_CF71_47D8_AC18_4C3ABC186C36_.wvu.FilterData" localSheetId="1" hidden="1">'Հ 16 Առաջնահերթություններ'!$A$5:$H$9</definedName>
    <definedName name="Z_D62076E5_CF71_47D8_AC18_4C3ABC186C36_.wvu.FilterData" localSheetId="2" hidden="1">'Հ 17 Այլընտրանքներ'!$A$5:$H$1328</definedName>
    <definedName name="Z_D62C8122_AC56_48D7_B107_259C9A8FF5B1_.wvu.FilterData" localSheetId="1" hidden="1">'Հ 16 Առաջնահերթություններ'!$A$5:$H$9</definedName>
    <definedName name="Z_D62C8122_AC56_48D7_B107_259C9A8FF5B1_.wvu.FilterData" localSheetId="2" hidden="1">'Հ 17 Այլընտրանքներ'!$A$6:$H$1328</definedName>
    <definedName name="Z_D63228B3_76E6_441F_8882_976D66E9EB0C_.wvu.FilterData" localSheetId="1" hidden="1">'Հ 16 Առաջնահերթություններ'!$A$5:$H$9</definedName>
    <definedName name="Z_D63228B3_76E6_441F_8882_976D66E9EB0C_.wvu.FilterData" localSheetId="2" hidden="1">'Հ 17 Այլընտրանքներ'!$A$5:$H$1328</definedName>
    <definedName name="Z_D6827928_FCB5_40F1_91A4_B88AC86BD7F1_.wvu.FilterData" localSheetId="1" hidden="1">'Հ 16 Առաջնահերթություններ'!$A$5:$H$9</definedName>
    <definedName name="Z_D6827928_FCB5_40F1_91A4_B88AC86BD7F1_.wvu.FilterData" localSheetId="2" hidden="1">'Հ 17 Այլընտրանքներ'!$A$6:$H$1328</definedName>
    <definedName name="Z_D6861B3A_067E_4CD4_92F4_95A3E926D60A_.wvu.FilterData" localSheetId="1" hidden="1">'Հ 16 Առաջնահերթություններ'!$A$5:$H$9</definedName>
    <definedName name="Z_D6861B3A_067E_4CD4_92F4_95A3E926D60A_.wvu.FilterData" localSheetId="2" hidden="1">'Հ 17 Այլընտրանքներ'!$A$5:$H$1328</definedName>
    <definedName name="Z_D6B9E807_A9DB_4468_B7A4_F3DDE18DECA2_.wvu.FilterData" localSheetId="1" hidden="1">'Հ 16 Առաջնահերթություններ'!$A$5:$H$9</definedName>
    <definedName name="Z_D6B9E807_A9DB_4468_B7A4_F3DDE18DECA2_.wvu.FilterData" localSheetId="2" hidden="1">'Հ 17 Այլընտրանքներ'!$A$5:$H$1328</definedName>
    <definedName name="Z_D6C6660D_ED72_4403_9501_99210426742A_.wvu.FilterData" localSheetId="1" hidden="1">'Հ 16 Առաջնահերթություններ'!$A$5:$H$9</definedName>
    <definedName name="Z_D6C6660D_ED72_4403_9501_99210426742A_.wvu.FilterData" localSheetId="2" hidden="1">'Հ 17 Այլընտրանքներ'!$A$5:$H$1328</definedName>
    <definedName name="Z_D6E05C83_FA8F_4A5F_BD57_6E9D579D3582_.wvu.FilterData" localSheetId="1" hidden="1">'Հ 16 Առաջնահերթություններ'!$A$5:$H$9</definedName>
    <definedName name="Z_D6E05C83_FA8F_4A5F_BD57_6E9D579D3582_.wvu.FilterData" localSheetId="2" hidden="1">'Հ 17 Այլընտրանքներ'!$A$6:$H$1328</definedName>
    <definedName name="Z_D7218C55_21FE_40B8_A1FF_BB0DA66C0E9A_.wvu.FilterData" localSheetId="1" hidden="1">'Հ 16 Առաջնահերթություններ'!$A$5:$H$9</definedName>
    <definedName name="Z_D7218C55_21FE_40B8_A1FF_BB0DA66C0E9A_.wvu.FilterData" localSheetId="2" hidden="1">'Հ 17 Այլընտրանքներ'!$A$6:$H$1328</definedName>
    <definedName name="Z_D72A7EDF_5E14_4669_8B67_843770E099AF_.wvu.FilterData" localSheetId="1" hidden="1">'Հ 16 Առաջնահերթություններ'!$A$5:$H$9</definedName>
    <definedName name="Z_D72A7EDF_5E14_4669_8B67_843770E099AF_.wvu.FilterData" localSheetId="2" hidden="1">'Հ 17 Այլընտրանքներ'!$A$5:$H$1328</definedName>
    <definedName name="Z_D766E8DE_84F3_4187_8B73_836A4CFB6370_.wvu.FilterData" localSheetId="1" hidden="1">'Հ 16 Առաջնահերթություններ'!$A$5:$H$9</definedName>
    <definedName name="Z_D766E8DE_84F3_4187_8B73_836A4CFB6370_.wvu.FilterData" localSheetId="2" hidden="1">'Հ 17 Այլընտրանքներ'!$A$5:$H$1328</definedName>
    <definedName name="Z_D7BAFCEE_DE7A_4A15_BDD1_EAC1865BA29A_.wvu.FilterData" localSheetId="1" hidden="1">'Հ 16 Առաջնահերթություններ'!$A$5:$H$9</definedName>
    <definedName name="Z_D7BAFCEE_DE7A_4A15_BDD1_EAC1865BA29A_.wvu.FilterData" localSheetId="2" hidden="1">'Հ 17 Այլընտրանքներ'!$A$5:$H$1328</definedName>
    <definedName name="Z_D7C9CE33_3D0C_4439_9E55_180F2D83A0BC_.wvu.FilterData" localSheetId="1" hidden="1">'Հ 16 Առաջնահերթություններ'!$A$5:$H$9</definedName>
    <definedName name="Z_D7C9CE33_3D0C_4439_9E55_180F2D83A0BC_.wvu.FilterData" localSheetId="2" hidden="1">'Հ 17 Այլընտրանքներ'!$A$6:$H$1328</definedName>
    <definedName name="Z_D7D65ECE_9BAE_4E2F_A505_37FDED7B5421_.wvu.FilterData" localSheetId="1" hidden="1">'Հ 16 Առաջնահերթություններ'!$A$5:$H$9</definedName>
    <definedName name="Z_D7D65ECE_9BAE_4E2F_A505_37FDED7B5421_.wvu.FilterData" localSheetId="2" hidden="1">'Հ 17 Այլընտրանքներ'!$A$6:$H$1328</definedName>
    <definedName name="Z_D7D7C43C_9DAF_44C5_9B16_73EBF3203809_.wvu.FilterData" localSheetId="1" hidden="1">'Հ 16 Առաջնահերթություններ'!$A$5:$H$9</definedName>
    <definedName name="Z_D7D7C43C_9DAF_44C5_9B16_73EBF3203809_.wvu.FilterData" localSheetId="2" hidden="1">'Հ 17 Այլընտրանքներ'!$A$6:$H$1328</definedName>
    <definedName name="Z_D7E3C3FB_C709_4B47_A9E0_D649228BBAA4_.wvu.FilterData" localSheetId="1" hidden="1">'Հ 16 Առաջնահերթություններ'!$A$5:$H$9</definedName>
    <definedName name="Z_D7E3C3FB_C709_4B47_A9E0_D649228BBAA4_.wvu.FilterData" localSheetId="2" hidden="1">'Հ 17 Այլընտրանքներ'!$A$6:$H$1328</definedName>
    <definedName name="Z_D8AAFDCE_28A7_46A3_ABF8_2371261E0F89_.wvu.FilterData" localSheetId="1" hidden="1">'Հ 16 Առաջնահերթություններ'!$A$5:$H$9</definedName>
    <definedName name="Z_D8AAFDCE_28A7_46A3_ABF8_2371261E0F89_.wvu.FilterData" localSheetId="2" hidden="1">'Հ 17 Այլընտրանքներ'!$A$5:$H$1328</definedName>
    <definedName name="Z_D8D36575_D1A8_4629_82D0_CDF05ACB6D8A_.wvu.FilterData" localSheetId="1" hidden="1">'Հ 16 Առաջնահերթություններ'!$A$5:$H$9</definedName>
    <definedName name="Z_D8D36575_D1A8_4629_82D0_CDF05ACB6D8A_.wvu.FilterData" localSheetId="2" hidden="1">'Հ 17 Այլընտրանքներ'!$A$6:$H$1328</definedName>
    <definedName name="Z_D906890C_7B34_4769_8F55_BBB1533C8535_.wvu.FilterData" localSheetId="1" hidden="1">'Հ 16 Առաջնահերթություններ'!$A$5:$H$9</definedName>
    <definedName name="Z_D906890C_7B34_4769_8F55_BBB1533C8535_.wvu.FilterData" localSheetId="2" hidden="1">'Հ 17 Այլընտրանքներ'!$A$5:$H$1328</definedName>
    <definedName name="Z_D90BA966_1539_46E5_B2B4_93A13F98C25D_.wvu.FilterData" localSheetId="1" hidden="1">'Հ 16 Առաջնահերթություններ'!$A$5:$H$9</definedName>
    <definedName name="Z_D90BA966_1539_46E5_B2B4_93A13F98C25D_.wvu.FilterData" localSheetId="2" hidden="1">'Հ 17 Այլընտրանքներ'!$A$6:$H$1328</definedName>
    <definedName name="Z_D9114B57_1276_45EA_B5C0_90D6829D255A_.wvu.FilterData" localSheetId="1" hidden="1">'Հ 16 Առաջնահերթություններ'!$A$5:$H$9</definedName>
    <definedName name="Z_D9114B57_1276_45EA_B5C0_90D6829D255A_.wvu.FilterData" localSheetId="2" hidden="1">'Հ 17 Այլընտրանքներ'!$A$5:$H$1328</definedName>
    <definedName name="Z_D91A2D6E_BF13_4388_9581_80E5C40A8D96_.wvu.FilterData" localSheetId="1" hidden="1">'Հ 16 Առաջնահերթություններ'!$A$5:$H$9</definedName>
    <definedName name="Z_D91A2D6E_BF13_4388_9581_80E5C40A8D96_.wvu.FilterData" localSheetId="2" hidden="1">'Հ 17 Այլընտրանքներ'!$A$6:$H$1328</definedName>
    <definedName name="Z_D91B2657_2F3B_4445_99D4_DCD1C1581A39_.wvu.FilterData" localSheetId="1" hidden="1">'Հ 16 Առաջնահերթություններ'!$A$5:$H$9</definedName>
    <definedName name="Z_D91B2657_2F3B_4445_99D4_DCD1C1581A39_.wvu.FilterData" localSheetId="2" hidden="1">'Հ 17 Այլընտրանքներ'!$A$5:$H$1328</definedName>
    <definedName name="Z_D91E742B_2BC3_4966_9F84_4853C148E88A_.wvu.FilterData" localSheetId="1" hidden="1">'Հ 16 Առաջնահերթություններ'!$A$5:$H$9</definedName>
    <definedName name="Z_D91E742B_2BC3_4966_9F84_4853C148E88A_.wvu.FilterData" localSheetId="2" hidden="1">'Հ 17 Այլընտրանքներ'!$A$5:$H$1328</definedName>
    <definedName name="Z_D93D4D79_F810_4F2E_907D_5D3651F12D12_.wvu.FilterData" localSheetId="1" hidden="1">'Հ 16 Առաջնահերթություններ'!$A$5:$H$9</definedName>
    <definedName name="Z_D93D4D79_F810_4F2E_907D_5D3651F12D12_.wvu.FilterData" localSheetId="2" hidden="1">'Հ 17 Այլընտրանքներ'!$A$5:$H$1328</definedName>
    <definedName name="Z_D9498374_F410_4F29_B954_E222E9AB4E0A_.wvu.FilterData" localSheetId="1" hidden="1">'Հ 16 Առաջնահերթություններ'!$A$5:$H$9</definedName>
    <definedName name="Z_D9498374_F410_4F29_B954_E222E9AB4E0A_.wvu.FilterData" localSheetId="2" hidden="1">'Հ 17 Այլընտրանքներ'!$A$6:$H$1328</definedName>
    <definedName name="Z_D957F55B_5B80_4F91_832E_5ECB6B86D111_.wvu.FilterData" localSheetId="1" hidden="1">'Հ 16 Առաջնահերթություններ'!$A$5:$H$9</definedName>
    <definedName name="Z_D957F55B_5B80_4F91_832E_5ECB6B86D111_.wvu.FilterData" localSheetId="2" hidden="1">'Հ 17 Այլընտրանքներ'!$A$5:$H$1328</definedName>
    <definedName name="Z_D976C96C_3BFF_4848_ADA2_BFFFDF8C65FA_.wvu.FilterData" localSheetId="1" hidden="1">'Հ 16 Առաջնահերթություններ'!$A$5:$H$9</definedName>
    <definedName name="Z_D976C96C_3BFF_4848_ADA2_BFFFDF8C65FA_.wvu.FilterData" localSheetId="2" hidden="1">'Հ 17 Այլընտրանքներ'!$A$5:$H$1328</definedName>
    <definedName name="Z_D97E6960_C4B5_4820_95BD_212A61142858_.wvu.FilterData" localSheetId="1" hidden="1">'Հ 16 Առաջնահերթություններ'!$A$5:$H$9</definedName>
    <definedName name="Z_D97E6960_C4B5_4820_95BD_212A61142858_.wvu.FilterData" localSheetId="2" hidden="1">'Հ 17 Այլընտրանքներ'!$A$5:$H$1328</definedName>
    <definedName name="Z_D9B88E17_838E_4CA4_B477_0848AA7F3BBE_.wvu.FilterData" localSheetId="1" hidden="1">'Հ 16 Առաջնահերթություններ'!$A$5:$H$9</definedName>
    <definedName name="Z_D9B88E17_838E_4CA4_B477_0848AA7F3BBE_.wvu.FilterData" localSheetId="2" hidden="1">'Հ 17 Այլընտրանքներ'!$A$6:$H$1328</definedName>
    <definedName name="Z_D9E6F0D0_EE0C_4AF0_BAB8_BD7F99B9C9AB_.wvu.FilterData" localSheetId="1" hidden="1">'Հ 16 Առաջնահերթություններ'!$A$5:$H$9</definedName>
    <definedName name="Z_D9E6F0D0_EE0C_4AF0_BAB8_BD7F99B9C9AB_.wvu.FilterData" localSheetId="2" hidden="1">'Հ 17 Այլընտրանքներ'!$A$5:$H$1328</definedName>
    <definedName name="Z_DA0E31F9_23C2_4EE4_852F_91DB10A87996_.wvu.FilterData" localSheetId="1" hidden="1">'Հ 16 Առաջնահերթություններ'!$A$5:$H$9</definedName>
    <definedName name="Z_DA0E31F9_23C2_4EE4_852F_91DB10A87996_.wvu.FilterData" localSheetId="2" hidden="1">'Հ 17 Այլընտրանքներ'!$A$5:$H$1328</definedName>
    <definedName name="Z_DA1CFEB6_3D77_4339_ABE3_EC7395DEA50C_.wvu.FilterData" localSheetId="1" hidden="1">'Հ 16 Առաջնահերթություններ'!$A$5:$H$9</definedName>
    <definedName name="Z_DA1CFEB6_3D77_4339_ABE3_EC7395DEA50C_.wvu.FilterData" localSheetId="2" hidden="1">'Հ 17 Այլընտրանքներ'!$A$6:$H$1328</definedName>
    <definedName name="Z_DA241CAE_0A35_4867_8A18_BBF62E558537_.wvu.FilterData" localSheetId="1" hidden="1">'Հ 16 Առաջնահերթություններ'!$A$5:$H$9</definedName>
    <definedName name="Z_DA241CAE_0A35_4867_8A18_BBF62E558537_.wvu.FilterData" localSheetId="2" hidden="1">'Հ 17 Այլընտրանքներ'!$A$6:$H$1328</definedName>
    <definedName name="Z_DA2E4DFD_CF15_4B44_BF71_E33E56C2C79F_.wvu.FilterData" localSheetId="1" hidden="1">'Հ 16 Առաջնահերթություններ'!$A$5:$H$9</definedName>
    <definedName name="Z_DA2E4DFD_CF15_4B44_BF71_E33E56C2C79F_.wvu.FilterData" localSheetId="2" hidden="1">'Հ 17 Այլընտրանքներ'!$A$6:$H$1328</definedName>
    <definedName name="Z_DAA6DFD8_892D_448C_9376_039975E18DD6_.wvu.FilterData" localSheetId="1" hidden="1">'Հ 16 Առաջնահերթություններ'!$A$5:$H$9</definedName>
    <definedName name="Z_DAA6DFD8_892D_448C_9376_039975E18DD6_.wvu.FilterData" localSheetId="2" hidden="1">'Հ 17 Այլընտրանքներ'!$A$6:$H$1328</definedName>
    <definedName name="Z_DAAD3D9F_9D6F_43DD_B55F_92840F9F7AAF_.wvu.FilterData" localSheetId="1" hidden="1">'Հ 16 Առաջնահերթություններ'!$A$5:$H$9</definedName>
    <definedName name="Z_DAAD3D9F_9D6F_43DD_B55F_92840F9F7AAF_.wvu.FilterData" localSheetId="2" hidden="1">'Հ 17 Այլընտրանքներ'!$A$5:$H$1328</definedName>
    <definedName name="Z_DB166AFA_E0EA_43DC_BBCE_F317FBE47538_.wvu.FilterData" localSheetId="1" hidden="1">'Հ 16 Առաջնահերթություններ'!$A$5:$H$9</definedName>
    <definedName name="Z_DB166AFA_E0EA_43DC_BBCE_F317FBE47538_.wvu.FilterData" localSheetId="2" hidden="1">'Հ 17 Այլընտրանքներ'!$A$5:$H$1328</definedName>
    <definedName name="Z_DB781C7A_EA3C_47B9_B34C_1F4469683E06_.wvu.FilterData" localSheetId="1" hidden="1">'Հ 16 Առաջնահերթություններ'!$A$5:$H$9</definedName>
    <definedName name="Z_DB781C7A_EA3C_47B9_B34C_1F4469683E06_.wvu.FilterData" localSheetId="2" hidden="1">'Հ 17 Այլընտրանքներ'!$A$5:$H$1328</definedName>
    <definedName name="Z_DB9EB3E3_BFDA_4049_A2DC_795CB3F4A0E0_.wvu.FilterData" localSheetId="1" hidden="1">'Հ 16 Առաջնահերթություններ'!$A$5:$H$9</definedName>
    <definedName name="Z_DB9EB3E3_BFDA_4049_A2DC_795CB3F4A0E0_.wvu.FilterData" localSheetId="2" hidden="1">'Հ 17 Այլընտրանքներ'!$A$5:$H$1328</definedName>
    <definedName name="Z_DBB0E2B7_2059_4901_9927_A28652F2E395_.wvu.FilterData" localSheetId="1" hidden="1">'Հ 16 Առաջնահերթություններ'!$A$5:$H$9</definedName>
    <definedName name="Z_DBB0E2B7_2059_4901_9927_A28652F2E395_.wvu.FilterData" localSheetId="2" hidden="1">'Հ 17 Այլընտրանքներ'!$A$5:$H$1328</definedName>
    <definedName name="Z_DBD3784B_8705_46A8_B128_A0DB0C0CB33F_.wvu.FilterData" localSheetId="1" hidden="1">'Հ 16 Առաջնահերթություններ'!$A$5:$H$9</definedName>
    <definedName name="Z_DBD3784B_8705_46A8_B128_A0DB0C0CB33F_.wvu.FilterData" localSheetId="2" hidden="1">'Հ 17 Այլընտրանքներ'!$A$5:$H$1328</definedName>
    <definedName name="Z_DBD6CDC2_FD5D_4595_9C33_05798EFC9C93_.wvu.FilterData" localSheetId="1" hidden="1">'Հ 16 Առաջնահերթություններ'!$A$5:$H$9</definedName>
    <definedName name="Z_DBD6CDC2_FD5D_4595_9C33_05798EFC9C93_.wvu.FilterData" localSheetId="2" hidden="1">'Հ 17 Այլընտրանքներ'!$A$5:$H$1328</definedName>
    <definedName name="Z_DC0085E8_65DC_429A_8065_9EA91E860963_.wvu.FilterData" localSheetId="1" hidden="1">'Հ 16 Առաջնահերթություններ'!$A$5:$H$9</definedName>
    <definedName name="Z_DC0085E8_65DC_429A_8065_9EA91E860963_.wvu.FilterData" localSheetId="2" hidden="1">'Հ 17 Այլընտրանքներ'!$A$5:$H$1328</definedName>
    <definedName name="Z_DC1A8D3A_C1D9_44CE_9E3F_D0A85CCB2B0A_.wvu.FilterData" localSheetId="1" hidden="1">'Հ 16 Առաջնահերթություններ'!#REF!</definedName>
    <definedName name="Z_DC1A8D3A_C1D9_44CE_9E3F_D0A85CCB2B0A_.wvu.FilterData" localSheetId="2" hidden="1">'Հ 17 Այլընտրանքներ'!#REF!</definedName>
    <definedName name="Z_DC21600D_4F37_4D2B_AE2A_13521220B0EE_.wvu.FilterData" localSheetId="1" hidden="1">'Հ 16 Առաջնահերթություններ'!$A$5:$H$9</definedName>
    <definedName name="Z_DC21600D_4F37_4D2B_AE2A_13521220B0EE_.wvu.FilterData" localSheetId="2" hidden="1">'Հ 17 Այլընտրանքներ'!$A$5:$H$1328</definedName>
    <definedName name="Z_DC220247_BE81_4701_8CE0_4E802B91DCC8_.wvu.FilterData" localSheetId="1" hidden="1">'Հ 16 Առաջնահերթություններ'!$A$5:$H$9</definedName>
    <definedName name="Z_DC220247_BE81_4701_8CE0_4E802B91DCC8_.wvu.FilterData" localSheetId="2" hidden="1">'Հ 17 Այլընտրանքներ'!$A$5:$H$1328</definedName>
    <definedName name="Z_DC3F22A0_D671_4DCE_B8CB_F71CF24F687B_.wvu.FilterData" localSheetId="1" hidden="1">'Հ 16 Առաջնահերթություններ'!$A$5:$H$9</definedName>
    <definedName name="Z_DC3F22A0_D671_4DCE_B8CB_F71CF24F687B_.wvu.FilterData" localSheetId="2" hidden="1">'Հ 17 Այլընտրանքներ'!$A$6:$H$1328</definedName>
    <definedName name="Z_DC551F51_E8C1_493D_95E7_F0F82E51CC38_.wvu.FilterData" localSheetId="1" hidden="1">'Հ 16 Առաջնահերթություններ'!$A$5:$H$9</definedName>
    <definedName name="Z_DC551F51_E8C1_493D_95E7_F0F82E51CC38_.wvu.FilterData" localSheetId="2" hidden="1">'Հ 17 Այլընտրանքներ'!$A$5:$H$1328</definedName>
    <definedName name="Z_DC6E8152_2AA8_471A_AC69_A62F12C4E77B_.wvu.FilterData" localSheetId="1" hidden="1">'Հ 16 Առաջնահերթություններ'!$A$5:$H$9</definedName>
    <definedName name="Z_DC6E8152_2AA8_471A_AC69_A62F12C4E77B_.wvu.FilterData" localSheetId="2" hidden="1">'Հ 17 Այլընտրանքներ'!$A$6:$H$1328</definedName>
    <definedName name="Z_DC8DDA83_7256_4C8D_BCE6_5F750B7B729A_.wvu.FilterData" localSheetId="1" hidden="1">'Հ 16 Առաջնահերթություններ'!$A$5:$H$9</definedName>
    <definedName name="Z_DC8DDA83_7256_4C8D_BCE6_5F750B7B729A_.wvu.FilterData" localSheetId="2" hidden="1">'Հ 17 Այլընտրանքներ'!$A$5:$H$1328</definedName>
    <definedName name="Z_DCE9B766_BD66_4F1F_9071_5911CD74E2A0_.wvu.FilterData" localSheetId="1" hidden="1">'Հ 16 Առաջնահերթություններ'!$A$5:$H$9</definedName>
    <definedName name="Z_DCE9B766_BD66_4F1F_9071_5911CD74E2A0_.wvu.FilterData" localSheetId="2" hidden="1">'Հ 17 Այլընտրանքներ'!$A$5:$H$1328</definedName>
    <definedName name="Z_DD35A81C_39DA_46B1_A38D_F6523FF379D2_.wvu.FilterData" localSheetId="1" hidden="1">'Հ 16 Առաջնահերթություններ'!$A$5:$H$9</definedName>
    <definedName name="Z_DD35A81C_39DA_46B1_A38D_F6523FF379D2_.wvu.FilterData" localSheetId="2" hidden="1">'Հ 17 Այլընտրանքներ'!$A$5:$H$1328</definedName>
    <definedName name="Z_DD6B34BD_21FA_4532_8783_CA8DD7A58709_.wvu.FilterData" localSheetId="1" hidden="1">'Հ 16 Առաջնահերթություններ'!$A$5:$H$9</definedName>
    <definedName name="Z_DD6B34BD_21FA_4532_8783_CA8DD7A58709_.wvu.FilterData" localSheetId="2" hidden="1">'Հ 17 Այլընտրանքներ'!$A$6:$H$1328</definedName>
    <definedName name="Z_DD767E58_1663_4F6F_A7D6_67FDAFAC1330_.wvu.FilterData" localSheetId="1" hidden="1">'Հ 16 Առաջնահերթություններ'!$A$5:$H$9</definedName>
    <definedName name="Z_DD767E58_1663_4F6F_A7D6_67FDAFAC1330_.wvu.FilterData" localSheetId="2" hidden="1">'Հ 17 Այլընտրանքներ'!$A$5:$H$1328</definedName>
    <definedName name="Z_DD9B3217_3E54_4C7C_A325_F0D5319E3D77_.wvu.FilterData" localSheetId="1" hidden="1">'Հ 16 Առաջնահերթություններ'!$A$5:$H$9</definedName>
    <definedName name="Z_DD9B3217_3E54_4C7C_A325_F0D5319E3D77_.wvu.FilterData" localSheetId="2" hidden="1">'Հ 17 Այլընտրանքներ'!$A$5:$H$1328</definedName>
    <definedName name="Z_DD9B5D9C_D189_4503_B792_2E9CD890A91A_.wvu.FilterData" localSheetId="1" hidden="1">'Հ 16 Առաջնահերթություններ'!$A$5:$H$9</definedName>
    <definedName name="Z_DD9B5D9C_D189_4503_B792_2E9CD890A91A_.wvu.FilterData" localSheetId="2" hidden="1">'Հ 17 Այլընտրանքներ'!$A$5:$H$1328</definedName>
    <definedName name="Z_DDC696CC_205B_48E2_9CF6_88CCD630D390_.wvu.FilterData" localSheetId="1" hidden="1">'Հ 16 Առաջնահերթություններ'!$A$5:$H$9</definedName>
    <definedName name="Z_DDC696CC_205B_48E2_9CF6_88CCD630D390_.wvu.FilterData" localSheetId="2" hidden="1">'Հ 17 Այլընտրանքներ'!$A$6:$H$1328</definedName>
    <definedName name="Z_DDEDDECB_1D03_4011_BFB6_C0985B7E9D36_.wvu.FilterData" localSheetId="1" hidden="1">'Հ 16 Առաջնահերթություններ'!$A$5:$H$9</definedName>
    <definedName name="Z_DDEDDECB_1D03_4011_BFB6_C0985B7E9D36_.wvu.FilterData" localSheetId="2" hidden="1">'Հ 17 Այլընտրանքներ'!$A$5:$H$1328</definedName>
    <definedName name="Z_DE10DDEF_B5A6_4DA7_A8ED_6BCB312075B9_.wvu.FilterData" localSheetId="1" hidden="1">'Հ 16 Առաջնահերթություններ'!$A$5:$H$9</definedName>
    <definedName name="Z_DE10DDEF_B5A6_4DA7_A8ED_6BCB312075B9_.wvu.FilterData" localSheetId="2" hidden="1">'Հ 17 Այլընտրանքներ'!$A$6:$H$1328</definedName>
    <definedName name="Z_DE147828_3EBA_4B64_B4EB_B0945B81CD73_.wvu.FilterData" localSheetId="1" hidden="1">'Հ 16 Առաջնահերթություններ'!$A$5:$H$9</definedName>
    <definedName name="Z_DE147828_3EBA_4B64_B4EB_B0945B81CD73_.wvu.FilterData" localSheetId="2" hidden="1">'Հ 17 Այլընտրանքներ'!$A$5:$H$1328</definedName>
    <definedName name="Z_DE4B7E67_C248_4E37_A651_0EC68E69FCFD_.wvu.FilterData" localSheetId="1" hidden="1">'Հ 16 Առաջնահերթություններ'!$A$5:$H$9</definedName>
    <definedName name="Z_DE4B7E67_C248_4E37_A651_0EC68E69FCFD_.wvu.FilterData" localSheetId="2" hidden="1">'Հ 17 Այլընտրանքներ'!$A$5:$H$1328</definedName>
    <definedName name="Z_DE5A86B2_207A_4BCF_9412_A5663FD62900_.wvu.FilterData" localSheetId="1" hidden="1">'Հ 16 Առաջնահերթություններ'!$A$5:$H$9</definedName>
    <definedName name="Z_DE5A86B2_207A_4BCF_9412_A5663FD62900_.wvu.FilterData" localSheetId="2" hidden="1">'Հ 17 Այլընտրանքներ'!$A$6:$H$1328</definedName>
    <definedName name="Z_DE60C20B_08F5_4371_89A6_6A962AD93A3E_.wvu.FilterData" localSheetId="1" hidden="1">'Հ 16 Առաջնահերթություններ'!$A$5:$H$9</definedName>
    <definedName name="Z_DE60C20B_08F5_4371_89A6_6A962AD93A3E_.wvu.FilterData" localSheetId="2" hidden="1">'Հ 17 Այլընտրանքներ'!$A$5:$H$1328</definedName>
    <definedName name="Z_DECF4445_F1CA_4DB7_9C5C_12FA36494646_.wvu.FilterData" localSheetId="1" hidden="1">'Հ 16 Առաջնահերթություններ'!$A$5:$H$9</definedName>
    <definedName name="Z_DECF4445_F1CA_4DB7_9C5C_12FA36494646_.wvu.FilterData" localSheetId="2" hidden="1">'Հ 17 Այլընտրանքներ'!$A$5:$H$1328</definedName>
    <definedName name="Z_DF10B8D6_85C0_403A_8171_96F7C0C48609_.wvu.FilterData" localSheetId="1" hidden="1">'Հ 16 Առաջնահերթություններ'!$A$5:$H$9</definedName>
    <definedName name="Z_DF10B8D6_85C0_403A_8171_96F7C0C48609_.wvu.FilterData" localSheetId="2" hidden="1">'Հ 17 Այլընտրանքներ'!$A$5:$H$1328</definedName>
    <definedName name="Z_DF12CA85_59D5_4C44_A826_EEEE8ED6820C_.wvu.FilterData" localSheetId="1" hidden="1">'Հ 16 Առաջնահերթություններ'!$A$5:$H$9</definedName>
    <definedName name="Z_DF12CA85_59D5_4C44_A826_EEEE8ED6820C_.wvu.FilterData" localSheetId="2" hidden="1">'Հ 17 Այլընտրանքներ'!$A$6:$H$1328</definedName>
    <definedName name="Z_DFB273E2_5928_4063_9586_B8C4B20B5939_.wvu.FilterData" localSheetId="1" hidden="1">'Հ 16 Առաջնահերթություններ'!$A$5:$H$9</definedName>
    <definedName name="Z_DFB273E2_5928_4063_9586_B8C4B20B5939_.wvu.FilterData" localSheetId="2" hidden="1">'Հ 17 Այլընտրանքներ'!$A$6:$H$1328</definedName>
    <definedName name="Z_DFC80FD5_C0B5_4058_A751_61809FAB25FA_.wvu.FilterData" localSheetId="1" hidden="1">'Հ 16 Առաջնահերթություններ'!$A$5:$H$9</definedName>
    <definedName name="Z_DFC80FD5_C0B5_4058_A751_61809FAB25FA_.wvu.FilterData" localSheetId="2" hidden="1">'Հ 17 Այլընտրանքներ'!$A$6:$H$1328</definedName>
    <definedName name="Z_DFEBB35F_D6A6_42D0_BF48_89C0E8CA38F6_.wvu.FilterData" localSheetId="1" hidden="1">'Հ 16 Առաջնահերթություններ'!$A$5:$H$9</definedName>
    <definedName name="Z_DFEBB35F_D6A6_42D0_BF48_89C0E8CA38F6_.wvu.FilterData" localSheetId="2" hidden="1">'Հ 17 Այլընտրանքներ'!$A$5:$H$1328</definedName>
    <definedName name="Z_DFF35685_20AC_417E_8003_39A04B7D71BC_.wvu.FilterData" localSheetId="1" hidden="1">'Հ 16 Առաջնահերթություններ'!$A$5:$H$9</definedName>
    <definedName name="Z_DFF35685_20AC_417E_8003_39A04B7D71BC_.wvu.FilterData" localSheetId="2" hidden="1">'Հ 17 Այլընտրանքներ'!$A$6:$H$1328</definedName>
    <definedName name="Z_E012C5DA_1272_47F8_80AA_CE712D4D60C0_.wvu.FilterData" localSheetId="1" hidden="1">'Հ 16 Առաջնահերթություններ'!$A$5:$H$9</definedName>
    <definedName name="Z_E012C5DA_1272_47F8_80AA_CE712D4D60C0_.wvu.FilterData" localSheetId="2" hidden="1">'Հ 17 Այլընտրանքներ'!$A$5:$H$1328</definedName>
    <definedName name="Z_E0526309_C76E_40D0_894B_F845FD0D5C46_.wvu.Cols" localSheetId="1" hidden="1">'Հ 16 Առաջնահերթություններ'!#REF!</definedName>
    <definedName name="Z_E0526309_C76E_40D0_894B_F845FD0D5C46_.wvu.Cols" localSheetId="2" hidden="1">'Հ 17 Այլընտրանքներ'!#REF!</definedName>
    <definedName name="Z_E0526309_C76E_40D0_894B_F845FD0D5C46_.wvu.FilterData" localSheetId="1" hidden="1">'Հ 16 Առաջնահերթություններ'!$A$5:$H$9</definedName>
    <definedName name="Z_E0526309_C76E_40D0_894B_F845FD0D5C46_.wvu.FilterData" localSheetId="2" hidden="1">'Հ 17 Այլընտրանքներ'!$A$6:$H$1328</definedName>
    <definedName name="Z_E0526309_C76E_40D0_894B_F845FD0D5C46_.wvu.PrintArea" localSheetId="1" hidden="1">'Հ 16 Առաջնահերթություններ'!$A$3:$H$9</definedName>
    <definedName name="Z_E0526309_C76E_40D0_894B_F845FD0D5C46_.wvu.PrintArea" localSheetId="2" hidden="1">'Հ 17 Այլընտրանքներ'!$A$3:$H$1328</definedName>
    <definedName name="Z_E0526309_C76E_40D0_894B_F845FD0D5C46_.wvu.PrintTitles" localSheetId="1" hidden="1">'Հ 16 Առաջնահերթություններ'!$3:$4</definedName>
    <definedName name="Z_E0526309_C76E_40D0_894B_F845FD0D5C46_.wvu.PrintTitles" localSheetId="2" hidden="1">'Հ 17 Այլընտրանքներ'!$3:$4</definedName>
    <definedName name="Z_E059DB07_6694_4C42_8355_333C19419CDB_.wvu.FilterData" localSheetId="1" hidden="1">'Հ 16 Առաջնահերթություններ'!$A$5:$H$9</definedName>
    <definedName name="Z_E059DB07_6694_4C42_8355_333C19419CDB_.wvu.FilterData" localSheetId="2" hidden="1">'Հ 17 Այլընտրանքներ'!$A$6:$H$1328</definedName>
    <definedName name="Z_E082510B_5B12_431D_8BCD_A3F60B534C23_.wvu.FilterData" localSheetId="1" hidden="1">'Հ 16 Առաջնահերթություններ'!$A$5:$H$9</definedName>
    <definedName name="Z_E082510B_5B12_431D_8BCD_A3F60B534C23_.wvu.FilterData" localSheetId="2" hidden="1">'Հ 17 Այլընտրանքներ'!$A$6:$H$1328</definedName>
    <definedName name="Z_E09187B7_5A9A_40F2_8C3E_00A666DADCEE_.wvu.FilterData" localSheetId="1" hidden="1">'Հ 16 Առաջնահերթություններ'!$A$5:$H$9</definedName>
    <definedName name="Z_E09187B7_5A9A_40F2_8C3E_00A666DADCEE_.wvu.FilterData" localSheetId="2" hidden="1">'Հ 17 Այլընտրանքներ'!$A$6:$H$1328</definedName>
    <definedName name="Z_E09BDBC9_8578_4300_BFBB_2F35E7045989_.wvu.FilterData" localSheetId="1" hidden="1">'Հ 16 Առաջնահերթություններ'!$A$5:$H$9</definedName>
    <definedName name="Z_E09BDBC9_8578_4300_BFBB_2F35E7045989_.wvu.FilterData" localSheetId="2" hidden="1">'Հ 17 Այլընտրանքներ'!$A$5:$H$1328</definedName>
    <definedName name="Z_E0C31137_F92E_47FF_B04A_DF493A5B01BC_.wvu.FilterData" localSheetId="1" hidden="1">'Հ 16 Առաջնահերթություններ'!$A$5:$H$9</definedName>
    <definedName name="Z_E0C31137_F92E_47FF_B04A_DF493A5B01BC_.wvu.FilterData" localSheetId="2" hidden="1">'Հ 17 Այլընտրանքներ'!$A$5:$H$1328</definedName>
    <definedName name="Z_E0F69256_0186_4F3F_97E8_8380BB3C5DF0_.wvu.FilterData" localSheetId="1" hidden="1">'Հ 16 Առաջնահերթություններ'!$A$5:$H$9</definedName>
    <definedName name="Z_E0F69256_0186_4F3F_97E8_8380BB3C5DF0_.wvu.FilterData" localSheetId="2" hidden="1">'Հ 17 Այլընտրանքներ'!$A$5:$H$1328</definedName>
    <definedName name="Z_E16AB910_2ABE_40C4_8B06_6D91A40A1B10_.wvu.Cols" localSheetId="1" hidden="1">'Հ 16 Առաջնահերթություններ'!#REF!,'Հ 16 Առաջնահերթություններ'!#REF!,'Հ 16 Առաջնահերթություններ'!$D:$D</definedName>
    <definedName name="Z_E16AB910_2ABE_40C4_8B06_6D91A40A1B10_.wvu.Cols" localSheetId="2" hidden="1">'Հ 17 Այլընտրանքներ'!#REF!,'Հ 17 Այլընտրանքներ'!#REF!,'Հ 17 Այլընտրանքներ'!$D:$D</definedName>
    <definedName name="Z_E16AB910_2ABE_40C4_8B06_6D91A40A1B10_.wvu.FilterData" localSheetId="1" hidden="1">'Հ 16 Առաջնահերթություններ'!#REF!</definedName>
    <definedName name="Z_E16AB910_2ABE_40C4_8B06_6D91A40A1B10_.wvu.FilterData" localSheetId="2" hidden="1">'Հ 17 Այլընտրանքներ'!#REF!</definedName>
    <definedName name="Z_E16AB910_2ABE_40C4_8B06_6D91A40A1B10_.wvu.PrintArea" localSheetId="1" hidden="1">'Հ 16 Առաջնահերթություններ'!$A$3:$H$9</definedName>
    <definedName name="Z_E16AB910_2ABE_40C4_8B06_6D91A40A1B10_.wvu.PrintArea" localSheetId="2" hidden="1">'Հ 17 Այլընտրանքներ'!$A$3:$H$1328</definedName>
    <definedName name="Z_E16AB910_2ABE_40C4_8B06_6D91A40A1B10_.wvu.PrintTitles" localSheetId="1" hidden="1">'Հ 16 Առաջնահերթություններ'!$3:$4</definedName>
    <definedName name="Z_E16AB910_2ABE_40C4_8B06_6D91A40A1B10_.wvu.PrintTitles" localSheetId="2" hidden="1">'Հ 17 Այլընտրանքներ'!$3:$4</definedName>
    <definedName name="Z_E16AB910_2ABE_40C4_8B06_6D91A40A1B10_.wvu.Rows" localSheetId="1" hidden="1">'Հ 16 Առաջնահերթություններ'!$27:$27</definedName>
    <definedName name="Z_E16AB910_2ABE_40C4_8B06_6D91A40A1B10_.wvu.Rows" localSheetId="2" hidden="1">'Հ 17 Այլընտրանքներ'!$1347:$1347</definedName>
    <definedName name="Z_E1DCB4DE_65A2_4DEB_BBCE_D2EE3221AED1_.wvu.FilterData" localSheetId="1" hidden="1">'Հ 16 Առաջնահերթություններ'!$A$5:$H$9</definedName>
    <definedName name="Z_E1DCB4DE_65A2_4DEB_BBCE_D2EE3221AED1_.wvu.FilterData" localSheetId="2" hidden="1">'Հ 17 Այլընտրանքներ'!$A$6:$H$1328</definedName>
    <definedName name="Z_E1F29442_4163_45B4_B0A7_807BA4F9F29B_.wvu.FilterData" localSheetId="1" hidden="1">'Հ 16 Առաջնահերթություններ'!$A$5:$H$9</definedName>
    <definedName name="Z_E1F29442_4163_45B4_B0A7_807BA4F9F29B_.wvu.FilterData" localSheetId="2" hidden="1">'Հ 17 Այլընտրանքներ'!$A$5:$H$1328</definedName>
    <definedName name="Z_E2019B0F_1F46_4CFE_8343_98E82C7D00DA_.wvu.FilterData" localSheetId="1" hidden="1">'Հ 16 Առաջնահերթություններ'!$A$5:$H$9</definedName>
    <definedName name="Z_E2019B0F_1F46_4CFE_8343_98E82C7D00DA_.wvu.FilterData" localSheetId="2" hidden="1">'Հ 17 Այլընտրանքներ'!$A$5:$H$1328</definedName>
    <definedName name="Z_E22874F7_1F68_446A_BE12_2A58E8C6D09A_.wvu.FilterData" localSheetId="1" hidden="1">'Հ 16 Առաջնահերթություններ'!$A$5:$H$9</definedName>
    <definedName name="Z_E22874F7_1F68_446A_BE12_2A58E8C6D09A_.wvu.FilterData" localSheetId="2" hidden="1">'Հ 17 Այլընտրանքներ'!$A$5:$H$1328</definedName>
    <definedName name="Z_E273C606_6810_4236_864E_AF034E6EA6C6_.wvu.FilterData" localSheetId="1" hidden="1">'Հ 16 Առաջնահերթություններ'!$A$5:$H$9</definedName>
    <definedName name="Z_E273C606_6810_4236_864E_AF034E6EA6C6_.wvu.FilterData" localSheetId="2" hidden="1">'Հ 17 Այլընտրանքներ'!$A$6:$H$1328</definedName>
    <definedName name="Z_E289A864_4126_4050_89C6_9D45A0B5841F_.wvu.FilterData" localSheetId="1" hidden="1">'Հ 16 Առաջնահերթություններ'!$A$5:$H$9</definedName>
    <definedName name="Z_E289A864_4126_4050_89C6_9D45A0B5841F_.wvu.FilterData" localSheetId="2" hidden="1">'Հ 17 Այլընտրանքներ'!$A$5:$H$1328</definedName>
    <definedName name="Z_E28ABCDD_A424_42F3_BE48_FEC648C7F645_.wvu.FilterData" localSheetId="1" hidden="1">'Հ 16 Առաջնահերթություններ'!$A$5:$H$9</definedName>
    <definedName name="Z_E28ABCDD_A424_42F3_BE48_FEC648C7F645_.wvu.FilterData" localSheetId="2" hidden="1">'Հ 17 Այլընտրանքներ'!$A$6:$H$1328</definedName>
    <definedName name="Z_E2A18BC2_1919_45BB_890C_D83A38477CA0_.wvu.FilterData" localSheetId="1" hidden="1">'Հ 16 Առաջնահերթություններ'!$A$5:$H$9</definedName>
    <definedName name="Z_E2A18BC2_1919_45BB_890C_D83A38477CA0_.wvu.FilterData" localSheetId="2" hidden="1">'Հ 17 Այլընտրանքներ'!$A$5:$H$1328</definedName>
    <definedName name="Z_E2E563B2_BC2E_41BC_A8D6_C4D789017C80_.wvu.FilterData" localSheetId="1" hidden="1">'Հ 16 Առաջնահերթություններ'!$A$5:$H$9</definedName>
    <definedName name="Z_E2E563B2_BC2E_41BC_A8D6_C4D789017C80_.wvu.FilterData" localSheetId="2" hidden="1">'Հ 17 Այլընտրանքներ'!$A$5:$H$1328</definedName>
    <definedName name="Z_E2E6FAFA_59C4_4AC3_93ED_05F951E09E08_.wvu.FilterData" localSheetId="1" hidden="1">'Հ 16 Առաջնահերթություններ'!$A$5:$H$9</definedName>
    <definedName name="Z_E2E6FAFA_59C4_4AC3_93ED_05F951E09E08_.wvu.FilterData" localSheetId="2" hidden="1">'Հ 17 Այլընտրանքներ'!$A$5:$H$1328</definedName>
    <definedName name="Z_E2EC4691_6BF1_439D_BDA9_8ACB13275097_.wvu.FilterData" localSheetId="1" hidden="1">'Հ 16 Առաջնահերթություններ'!$A$5:$H$9</definedName>
    <definedName name="Z_E2EC4691_6BF1_439D_BDA9_8ACB13275097_.wvu.FilterData" localSheetId="2" hidden="1">'Հ 17 Այլընտրանքներ'!$A$5:$H$1328</definedName>
    <definedName name="Z_E31EA78E_8C5E_4A06_9415_5449118ABD1A_.wvu.FilterData" localSheetId="1" hidden="1">'Հ 16 Առաջնահերթություններ'!$A$5:$H$9</definedName>
    <definedName name="Z_E31EA78E_8C5E_4A06_9415_5449118ABD1A_.wvu.FilterData" localSheetId="2" hidden="1">'Հ 17 Այլընտրանքներ'!$A$6:$H$1328</definedName>
    <definedName name="Z_E3355BB4_700E_4A4C_88DF_B4CE66F400A0_.wvu.FilterData" localSheetId="1" hidden="1">'Հ 16 Առաջնահերթություններ'!$A$5:$H$9</definedName>
    <definedName name="Z_E3355BB4_700E_4A4C_88DF_B4CE66F400A0_.wvu.FilterData" localSheetId="2" hidden="1">'Հ 17 Այլընտրանքներ'!$A$6:$H$1328</definedName>
    <definedName name="Z_E354A20A_E382_48A6_B7CF_759D2587B6EB_.wvu.FilterData" localSheetId="1" hidden="1">'Հ 16 Առաջնահերթություններ'!$A$5:$H$9</definedName>
    <definedName name="Z_E354A20A_E382_48A6_B7CF_759D2587B6EB_.wvu.FilterData" localSheetId="2" hidden="1">'Հ 17 Այլընտրանքներ'!$A$6:$H$1328</definedName>
    <definedName name="Z_E35EF7E1_7126_4CB1_A58C_3AC9506B746B_.wvu.FilterData" localSheetId="1" hidden="1">'Հ 16 Առաջնահերթություններ'!$A$5:$H$9</definedName>
    <definedName name="Z_E35EF7E1_7126_4CB1_A58C_3AC9506B746B_.wvu.FilterData" localSheetId="2" hidden="1">'Հ 17 Այլընտրանքներ'!$A$5:$H$1328</definedName>
    <definedName name="Z_E417FCD0_20A5_48E4_B4B9_B6DCE95F30C8_.wvu.FilterData" localSheetId="1" hidden="1">'Հ 16 Առաջնահերթություններ'!$A$5:$H$9</definedName>
    <definedName name="Z_E417FCD0_20A5_48E4_B4B9_B6DCE95F30C8_.wvu.FilterData" localSheetId="2" hidden="1">'Հ 17 Այլընտրանքներ'!$A$6:$H$1328</definedName>
    <definedName name="Z_E41AB5E5_A24A_4C2A_B71B_23B7DC32B674_.wvu.FilterData" localSheetId="1" hidden="1">'Հ 16 Առաջնահերթություններ'!$A$5:$H$9</definedName>
    <definedName name="Z_E41AB5E5_A24A_4C2A_B71B_23B7DC32B674_.wvu.FilterData" localSheetId="2" hidden="1">'Հ 17 Այլընտրանքներ'!$A$5:$H$1328</definedName>
    <definedName name="Z_E41ED324_E489_4111_BCD0_2170B0E0436B_.wvu.FilterData" localSheetId="1" hidden="1">'Հ 16 Առաջնահերթություններ'!$A$5:$H$9</definedName>
    <definedName name="Z_E41ED324_E489_4111_BCD0_2170B0E0436B_.wvu.FilterData" localSheetId="2" hidden="1">'Հ 17 Այլընտրանքներ'!$A$6:$H$1328</definedName>
    <definedName name="Z_E42B125A_EEF9_48FB_8272_0AF2D363B35A_.wvu.FilterData" localSheetId="1" hidden="1">'Հ 16 Առաջնահերթություններ'!$A$5:$H$9</definedName>
    <definedName name="Z_E42B125A_EEF9_48FB_8272_0AF2D363B35A_.wvu.FilterData" localSheetId="2" hidden="1">'Հ 17 Այլընտրանքներ'!$A$5:$H$1328</definedName>
    <definedName name="Z_E42B89C3_65BE_46DD_BDD4_1478C31A8E1D_.wvu.FilterData" localSheetId="1" hidden="1">'Հ 16 Առաջնահերթություններ'!$A$5:$H$9</definedName>
    <definedName name="Z_E42B89C3_65BE_46DD_BDD4_1478C31A8E1D_.wvu.FilterData" localSheetId="2" hidden="1">'Հ 17 Այլընտրանքներ'!$A$6:$H$1328</definedName>
    <definedName name="Z_E4999C4E_F9E2_49A9_B6D3_B66CF3D998C0_.wvu.FilterData" localSheetId="1" hidden="1">'Հ 16 Առաջնահերթություններ'!$A$5:$H$9</definedName>
    <definedName name="Z_E4999C4E_F9E2_49A9_B6D3_B66CF3D998C0_.wvu.FilterData" localSheetId="2" hidden="1">'Հ 17 Այլընտրանքներ'!$A$5:$H$1328</definedName>
    <definedName name="Z_E4B22CAF_CFD1_4D67_AE2A_189919766A52_.wvu.FilterData" localSheetId="1" hidden="1">'Հ 16 Առաջնահերթություններ'!$A$5:$H$9</definedName>
    <definedName name="Z_E4B22CAF_CFD1_4D67_AE2A_189919766A52_.wvu.FilterData" localSheetId="2" hidden="1">'Հ 17 Այլընտրանքներ'!$A$5:$H$1328</definedName>
    <definedName name="Z_E4E3D591_2C6C_4217_A4FF_4EA3545C73E9_.wvu.FilterData" localSheetId="1" hidden="1">'Հ 16 Առաջնահերթություններ'!$A$5:$H$9</definedName>
    <definedName name="Z_E4E3D591_2C6C_4217_A4FF_4EA3545C73E9_.wvu.FilterData" localSheetId="2" hidden="1">'Հ 17 Այլընտրանքներ'!$A$5:$H$1328</definedName>
    <definedName name="Z_E4F4293D_5080_46FA_8E15_45CC75597157_.wvu.FilterData" localSheetId="1" hidden="1">'Հ 16 Առաջնահերթություններ'!$A$5:$H$9</definedName>
    <definedName name="Z_E4F4293D_5080_46FA_8E15_45CC75597157_.wvu.FilterData" localSheetId="2" hidden="1">'Հ 17 Այլընտրանքներ'!$A$5:$H$1328</definedName>
    <definedName name="Z_E519275F_D6C5_4C91_A558_095B209C69DC_.wvu.Cols" localSheetId="1" hidden="1">'Հ 16 Առաջնահերթություններ'!#REF!,'Հ 16 Առաջնահերթություններ'!#REF!,'Հ 16 Առաջնահերթություններ'!$D:$D,'Հ 16 Առաջնահերթություններ'!#REF!</definedName>
    <definedName name="Z_E519275F_D6C5_4C91_A558_095B209C69DC_.wvu.Cols" localSheetId="2" hidden="1">'Հ 17 Այլընտրանքներ'!#REF!,'Հ 17 Այլընտրանքներ'!#REF!,'Հ 17 Այլընտրանքներ'!$D:$D,'Հ 17 Այլընտրանքներ'!#REF!</definedName>
    <definedName name="Z_E519275F_D6C5_4C91_A558_095B209C69DC_.wvu.FilterData" localSheetId="1" hidden="1">'Հ 16 Առաջնահերթություններ'!$A$5:$H$9</definedName>
    <definedName name="Z_E519275F_D6C5_4C91_A558_095B209C69DC_.wvu.FilterData" localSheetId="2" hidden="1">'Հ 17 Այլընտրանքներ'!$A$6:$H$1328</definedName>
    <definedName name="Z_E519275F_D6C5_4C91_A558_095B209C69DC_.wvu.PrintArea" localSheetId="1" hidden="1">'Հ 16 Առաջնահերթություններ'!$A$3:$H$9</definedName>
    <definedName name="Z_E519275F_D6C5_4C91_A558_095B209C69DC_.wvu.PrintArea" localSheetId="2" hidden="1">'Հ 17 Այլընտրանքներ'!$A$3:$H$1328</definedName>
    <definedName name="Z_E519275F_D6C5_4C91_A558_095B209C69DC_.wvu.PrintTitles" localSheetId="1" hidden="1">'Հ 16 Առաջնահերթություններ'!$3:$4</definedName>
    <definedName name="Z_E519275F_D6C5_4C91_A558_095B209C69DC_.wvu.PrintTitles" localSheetId="2" hidden="1">'Հ 17 Այլընտրանքներ'!$3:$4</definedName>
    <definedName name="Z_E519275F_D6C5_4C91_A558_095B209C69DC_.wvu.Rows" localSheetId="1" hidden="1">'Հ 16 Առաջնահերթություններ'!$10:$18,'Հ 16 Առաջնահերթություններ'!$27:$27</definedName>
    <definedName name="Z_E519275F_D6C5_4C91_A558_095B209C69DC_.wvu.Rows" localSheetId="2" hidden="1">'Հ 17 Այլընտրանքներ'!$1329:$1338,'Հ 17 Այլընտրանքներ'!$1347:$1347</definedName>
    <definedName name="Z_E52DE2E8_10C2_482F_BEAC_66DD529B6714_.wvu.FilterData" localSheetId="1" hidden="1">'Հ 16 Առաջնահերթություններ'!$A$5:$H$9</definedName>
    <definedName name="Z_E52DE2E8_10C2_482F_BEAC_66DD529B6714_.wvu.FilterData" localSheetId="2" hidden="1">'Հ 17 Այլընտրանքներ'!$A$5:$H$1328</definedName>
    <definedName name="Z_E599C7AD_C192_4534_ACF0_F1827392B284_.wvu.FilterData" localSheetId="1" hidden="1">'Հ 16 Առաջնահերթություններ'!$A$5:$H$9</definedName>
    <definedName name="Z_E599C7AD_C192_4534_ACF0_F1827392B284_.wvu.FilterData" localSheetId="2" hidden="1">'Հ 17 Այլընտրանքներ'!$A$5:$H$1328</definedName>
    <definedName name="Z_E5D4911B_57D4_4794_8E70_1E67E7A9EA58_.wvu.FilterData" localSheetId="1" hidden="1">'Հ 16 Առաջնահերթություններ'!$A$5:$H$9</definedName>
    <definedName name="Z_E5D4911B_57D4_4794_8E70_1E67E7A9EA58_.wvu.FilterData" localSheetId="2" hidden="1">'Հ 17 Այլընտրանքներ'!$A$6:$H$1328</definedName>
    <definedName name="Z_E5EE7DEF_940B_4B34_B046_1426A8BC9345_.wvu.FilterData" localSheetId="1" hidden="1">'Հ 16 Առաջնահերթություններ'!$A$5:$H$9</definedName>
    <definedName name="Z_E5EE7DEF_940B_4B34_B046_1426A8BC9345_.wvu.FilterData" localSheetId="2" hidden="1">'Հ 17 Այլընտրանքներ'!$A$5:$H$1328</definedName>
    <definedName name="Z_E61FED12_1D9C_49F2_AB01_8F03449E5FF4_.wvu.FilterData" localSheetId="1" hidden="1">'Հ 16 Առաջնահերթություններ'!$A$5:$H$9</definedName>
    <definedName name="Z_E61FED12_1D9C_49F2_AB01_8F03449E5FF4_.wvu.FilterData" localSheetId="2" hidden="1">'Հ 17 Այլընտրանքներ'!$A$5:$H$1328</definedName>
    <definedName name="Z_E641EF48_83DA_47A7_BBDB_0FA64DDC24EE_.wvu.FilterData" localSheetId="1" hidden="1">'Հ 16 Առաջնահերթություններ'!$A$5:$H$9</definedName>
    <definedName name="Z_E641EF48_83DA_47A7_BBDB_0FA64DDC24EE_.wvu.FilterData" localSheetId="2" hidden="1">'Հ 17 Այլընտրանքներ'!$A$5:$H$1328</definedName>
    <definedName name="Z_E687CF91_3A05_41A6_9CFC_7E78D23AE08B_.wvu.FilterData" localSheetId="1" hidden="1">'Հ 16 Առաջնահերթություններ'!$A$5:$H$9</definedName>
    <definedName name="Z_E687CF91_3A05_41A6_9CFC_7E78D23AE08B_.wvu.FilterData" localSheetId="2" hidden="1">'Հ 17 Այլընտրանքներ'!$A$5:$H$1328</definedName>
    <definedName name="Z_E6BB4272_CD10_4B61_B131_56031FC805BE_.wvu.FilterData" localSheetId="1" hidden="1">'Հ 16 Առաջնահերթություններ'!$A$5:$H$9</definedName>
    <definedName name="Z_E6BB4272_CD10_4B61_B131_56031FC805BE_.wvu.FilterData" localSheetId="2" hidden="1">'Հ 17 Այլընտրանքներ'!$A$6:$H$1328</definedName>
    <definedName name="Z_E6DCC152_9331_4571_85AD_858B10A531CE_.wvu.FilterData" localSheetId="1" hidden="1">'Հ 16 Առաջնահերթություններ'!$A$5:$H$9</definedName>
    <definedName name="Z_E6DCC152_9331_4571_85AD_858B10A531CE_.wvu.FilterData" localSheetId="2" hidden="1">'Հ 17 Այլընտրանքներ'!$A$5:$H$1328</definedName>
    <definedName name="Z_E6E3532B_AC42_438F_BD77_29A530037FAA_.wvu.FilterData" localSheetId="1" hidden="1">'Հ 16 Առաջնահերթություններ'!$A$5:$H$9</definedName>
    <definedName name="Z_E6E3532B_AC42_438F_BD77_29A530037FAA_.wvu.FilterData" localSheetId="2" hidden="1">'Հ 17 Այլընտրանքներ'!$A$6:$H$1328</definedName>
    <definedName name="Z_E6E75333_1FFD_4B9C_985C_DF15004C20F9_.wvu.FilterData" localSheetId="1" hidden="1">'Հ 16 Առաջնահերթություններ'!$A$5:$H$9</definedName>
    <definedName name="Z_E6E75333_1FFD_4B9C_985C_DF15004C20F9_.wvu.FilterData" localSheetId="2" hidden="1">'Հ 17 Այլընտրանքներ'!$A$5:$H$1328</definedName>
    <definedName name="Z_E6FB9D52_E552_4CE8_AB8F_505DD65D773A_.wvu.FilterData" localSheetId="1" hidden="1">'Հ 16 Առաջնահերթություններ'!$A$5:$H$9</definedName>
    <definedName name="Z_E6FB9D52_E552_4CE8_AB8F_505DD65D773A_.wvu.FilterData" localSheetId="2" hidden="1">'Հ 17 Այլընտրանքներ'!$A$5:$H$1328</definedName>
    <definedName name="Z_E70C0798_C038_4526_8C08_B16D028BB519_.wvu.FilterData" localSheetId="1" hidden="1">'Հ 16 Առաջնահերթություններ'!$A$5:$H$9</definedName>
    <definedName name="Z_E70C0798_C038_4526_8C08_B16D028BB519_.wvu.FilterData" localSheetId="2" hidden="1">'Հ 17 Այլընտրանքներ'!$A$5:$H$1328</definedName>
    <definedName name="Z_E72EF231_B16C_42F4_9AC4_0ACEBD730600_.wvu.FilterData" localSheetId="1" hidden="1">'Հ 16 Առաջնահերթություններ'!$A$5:$H$9</definedName>
    <definedName name="Z_E72EF231_B16C_42F4_9AC4_0ACEBD730600_.wvu.FilterData" localSheetId="2" hidden="1">'Հ 17 Այլընտրանքներ'!$A$6:$H$1328</definedName>
    <definedName name="Z_E752B6C4_927A_42E3_8E32_7DEA0F08D63A_.wvu.FilterData" localSheetId="1" hidden="1">'Հ 16 Առաջնահերթություններ'!$A$5:$H$9</definedName>
    <definedName name="Z_E752B6C4_927A_42E3_8E32_7DEA0F08D63A_.wvu.FilterData" localSheetId="2" hidden="1">'Հ 17 Այլընտրանքներ'!$A$6:$H$1328</definedName>
    <definedName name="Z_E75E3255_1BAC_43CD_96B9_B827494969CB_.wvu.FilterData" localSheetId="1" hidden="1">'Հ 16 Առաջնահերթություններ'!$A$5:$H$9</definedName>
    <definedName name="Z_E75E3255_1BAC_43CD_96B9_B827494969CB_.wvu.FilterData" localSheetId="2" hidden="1">'Հ 17 Այլընտրանքներ'!$A$6:$H$1328</definedName>
    <definedName name="Z_E7625ED0_FDC0_4BD5_87DF_150AB9B94D65_.wvu.FilterData" localSheetId="1" hidden="1">'Հ 16 Առաջնահերթություններ'!$A$5:$H$9</definedName>
    <definedName name="Z_E7625ED0_FDC0_4BD5_87DF_150AB9B94D65_.wvu.FilterData" localSheetId="2" hidden="1">'Հ 17 Այլընտրանքներ'!$A$6:$H$1328</definedName>
    <definedName name="Z_E82466F7_6D33_4802_ABDC_0FAB65527F57_.wvu.FilterData" localSheetId="1" hidden="1">'Հ 16 Առաջնահերթություններ'!$A$5:$H$9</definedName>
    <definedName name="Z_E82466F7_6D33_4802_ABDC_0FAB65527F57_.wvu.FilterData" localSheetId="2" hidden="1">'Հ 17 Այլընտրանքներ'!$A$6:$H$1328</definedName>
    <definedName name="Z_E82BEC01_A2F9_4B6B_B793_ACB2F243071C_.wvu.FilterData" localSheetId="1" hidden="1">'Հ 16 Առաջնահերթություններ'!$A$5:$H$9</definedName>
    <definedName name="Z_E82BEC01_A2F9_4B6B_B793_ACB2F243071C_.wvu.FilterData" localSheetId="2" hidden="1">'Հ 17 Այլընտրանքներ'!$A$5:$H$1328</definedName>
    <definedName name="Z_E87F17A2_6058_4743_A85D_462AF54F1938_.wvu.FilterData" localSheetId="1" hidden="1">'Հ 16 Առաջնահերթություններ'!$A$5:$H$9</definedName>
    <definedName name="Z_E87F17A2_6058_4743_A85D_462AF54F1938_.wvu.FilterData" localSheetId="2" hidden="1">'Հ 17 Այլընտրանքներ'!$A$6:$H$1328</definedName>
    <definedName name="Z_E892E7BC_6EB6_4F58_BBD4_8E515355CB3B_.wvu.FilterData" localSheetId="1" hidden="1">'Հ 16 Առաջնահերթություններ'!$A$5:$H$9</definedName>
    <definedName name="Z_E892E7BC_6EB6_4F58_BBD4_8E515355CB3B_.wvu.FilterData" localSheetId="2" hidden="1">'Հ 17 Այլընտրանքներ'!$A$5:$H$1328</definedName>
    <definedName name="Z_E8D92661_39D0_489D_8071_78CFE4BC68A0_.wvu.FilterData" localSheetId="1" hidden="1">'Հ 16 Առաջնահերթություններ'!$A$5:$H$9</definedName>
    <definedName name="Z_E8D92661_39D0_489D_8071_78CFE4BC68A0_.wvu.FilterData" localSheetId="2" hidden="1">'Հ 17 Այլընտրանքներ'!$A$6:$H$1328</definedName>
    <definedName name="Z_E90A23C6_B10F_48D4_8A8A_7A2AF943DB7B_.wvu.FilterData" localSheetId="1" hidden="1">'Հ 16 Առաջնահերթություններ'!$A$5:$H$9</definedName>
    <definedName name="Z_E90A23C6_B10F_48D4_8A8A_7A2AF943DB7B_.wvu.FilterData" localSheetId="2" hidden="1">'Հ 17 Այլընտրանքներ'!$A$5:$H$1328</definedName>
    <definedName name="Z_E91E91B0_777A_476D_A0BE_A1968729EEF1_.wvu.FilterData" localSheetId="1" hidden="1">'Հ 16 Առաջնահերթություններ'!$A$5:$H$9</definedName>
    <definedName name="Z_E91E91B0_777A_476D_A0BE_A1968729EEF1_.wvu.FilterData" localSheetId="2" hidden="1">'Հ 17 Այլընտրանքներ'!$A$5:$H$1328</definedName>
    <definedName name="Z_E960BE91_D4B0_46AD_AB5E_B8E81C98F337_.wvu.FilterData" localSheetId="1" hidden="1">'Հ 16 Առաջնահերթություններ'!$A$5:$H$9</definedName>
    <definedName name="Z_E960BE91_D4B0_46AD_AB5E_B8E81C98F337_.wvu.FilterData" localSheetId="2" hidden="1">'Հ 17 Այլընտրանքներ'!$A$5:$H$1328</definedName>
    <definedName name="Z_E9C6E356_48B0_482A_99A4_FBBB46F604D0_.wvu.FilterData" localSheetId="1" hidden="1">'Հ 16 Առաջնահերթություններ'!$A$5:$H$9</definedName>
    <definedName name="Z_E9C6E356_48B0_482A_99A4_FBBB46F604D0_.wvu.FilterData" localSheetId="2" hidden="1">'Հ 17 Այլընտրանքներ'!$A$5:$H$1328</definedName>
    <definedName name="Z_E9DF1D05_6D9C_4CFC_A1F4_886668C3E294_.wvu.FilterData" localSheetId="1" hidden="1">'Հ 16 Առաջնահերթություններ'!$A$5:$H$9</definedName>
    <definedName name="Z_E9DF1D05_6D9C_4CFC_A1F4_886668C3E294_.wvu.FilterData" localSheetId="2" hidden="1">'Հ 17 Այլընտրանքներ'!$A$5:$H$1328</definedName>
    <definedName name="Z_EA14A5CF_E09D_4EE8_9C71_41482E5F117E_.wvu.FilterData" localSheetId="1" hidden="1">'Հ 16 Առաջնահերթություններ'!$A$5:$H$9</definedName>
    <definedName name="Z_EA14A5CF_E09D_4EE8_9C71_41482E5F117E_.wvu.FilterData" localSheetId="2" hidden="1">'Հ 17 Այլընտրանքներ'!$A$6:$H$1328</definedName>
    <definedName name="Z_EAC9B85A_60F1_4E82_AAF6_FB305AE90FBD_.wvu.FilterData" localSheetId="1" hidden="1">'Հ 16 Առաջնահերթություններ'!$A$5:$H$9</definedName>
    <definedName name="Z_EAC9B85A_60F1_4E82_AAF6_FB305AE90FBD_.wvu.FilterData" localSheetId="2" hidden="1">'Հ 17 Այլընտրանքներ'!$A$5:$H$1328</definedName>
    <definedName name="Z_EAE7CF77_4380_407F_ADA7_902B2FC60293_.wvu.FilterData" localSheetId="1" hidden="1">'Հ 16 Առաջնահերթություններ'!$A$5:$H$9</definedName>
    <definedName name="Z_EAE7CF77_4380_407F_ADA7_902B2FC60293_.wvu.FilterData" localSheetId="2" hidden="1">'Հ 17 Այլընտրանքներ'!$A$5:$H$1328</definedName>
    <definedName name="Z_EAEA3794_5F61_4644_BD3D_A4ED08640CFA_.wvu.FilterData" localSheetId="1" hidden="1">'Հ 16 Առաջնահերթություններ'!$A$5:$H$9</definedName>
    <definedName name="Z_EAEA3794_5F61_4644_BD3D_A4ED08640CFA_.wvu.FilterData" localSheetId="2" hidden="1">'Հ 17 Այլընտրանքներ'!$A$6:$H$1328</definedName>
    <definedName name="Z_EAFDFF3B_EF76_466F_BF1E_68A263C4103D_.wvu.FilterData" localSheetId="1" hidden="1">'Հ 16 Առաջնահերթություններ'!$A$5:$H$9</definedName>
    <definedName name="Z_EAFDFF3B_EF76_466F_BF1E_68A263C4103D_.wvu.FilterData" localSheetId="2" hidden="1">'Հ 17 Այլընտրանքներ'!$A$5:$H$1328</definedName>
    <definedName name="Z_EB227108_EBBB_4CBD_AD7B_226CA2D44558_.wvu.FilterData" localSheetId="1" hidden="1">'Հ 16 Առաջնահերթություններ'!$A$5:$H$9</definedName>
    <definedName name="Z_EB227108_EBBB_4CBD_AD7B_226CA2D44558_.wvu.FilterData" localSheetId="2" hidden="1">'Հ 17 Այլընտրանքներ'!$A$6:$H$1328</definedName>
    <definedName name="Z_EB4D2ED9_97A3_447D_B19E_9B4E39209FB1_.wvu.FilterData" localSheetId="1" hidden="1">'Հ 16 Առաջնահերթություններ'!$A$5:$H$9</definedName>
    <definedName name="Z_EB4D2ED9_97A3_447D_B19E_9B4E39209FB1_.wvu.FilterData" localSheetId="2" hidden="1">'Հ 17 Այլընտրանքներ'!$A$5:$H$1328</definedName>
    <definedName name="Z_EB5C4BF2_1E8F_46EA_95F9_7C6893DE146E_.wvu.FilterData" localSheetId="1" hidden="1">'Հ 16 Առաջնահերթություններ'!$A$5:$H$9</definedName>
    <definedName name="Z_EB5C4BF2_1E8F_46EA_95F9_7C6893DE146E_.wvu.FilterData" localSheetId="2" hidden="1">'Հ 17 Այլընտրանքներ'!$A$5:$H$1328</definedName>
    <definedName name="Z_EB6784C2_6E2A_4C08_B429_84939E7D9824_.wvu.FilterData" localSheetId="1" hidden="1">'Հ 16 Առաջնահերթություններ'!$A$5:$H$9</definedName>
    <definedName name="Z_EB6784C2_6E2A_4C08_B429_84939E7D9824_.wvu.FilterData" localSheetId="2" hidden="1">'Հ 17 Այլընտրանքներ'!$A$5:$H$1328</definedName>
    <definedName name="Z_EB8A9A63_0367_4A22_A357_E089D38E9B0A_.wvu.FilterData" localSheetId="1" hidden="1">'Հ 16 Առաջնահերթություններ'!$A$5:$H$9</definedName>
    <definedName name="Z_EB8A9A63_0367_4A22_A357_E089D38E9B0A_.wvu.FilterData" localSheetId="2" hidden="1">'Հ 17 Այլընտրանքներ'!$A$6:$H$1328</definedName>
    <definedName name="Z_EB949D3D_D27A_418B_B2DB_26C9546AD58F_.wvu.FilterData" localSheetId="1" hidden="1">'Հ 16 Առաջնահերթություններ'!$A$5:$H$9</definedName>
    <definedName name="Z_EB949D3D_D27A_418B_B2DB_26C9546AD58F_.wvu.FilterData" localSheetId="2" hidden="1">'Հ 17 Այլընտրանքներ'!$A$5:$H$1328</definedName>
    <definedName name="Z_EB993C19_42A4_4294_90BC_7B94A8C86875_.wvu.FilterData" localSheetId="1" hidden="1">'Հ 16 Առաջնահերթություններ'!$A$5:$H$9</definedName>
    <definedName name="Z_EB993C19_42A4_4294_90BC_7B94A8C86875_.wvu.FilterData" localSheetId="2" hidden="1">'Հ 17 Այլընտրանքներ'!$A$5:$H$1328</definedName>
    <definedName name="Z_EC6B2134_93C0_426E_94D6_B297125EDC5E_.wvu.FilterData" localSheetId="1" hidden="1">'Հ 16 Առաջնահերթություններ'!$A$5:$H$9</definedName>
    <definedName name="Z_EC6B2134_93C0_426E_94D6_B297125EDC5E_.wvu.FilterData" localSheetId="2" hidden="1">'Հ 17 Այլընտրանքներ'!$A$5:$H$1328</definedName>
    <definedName name="Z_ECA94B1C_BAF7_4FF9_A4B7_86240B872593_.wvu.FilterData" localSheetId="1" hidden="1">'Հ 16 Առաջնահերթություններ'!$A$5:$H$9</definedName>
    <definedName name="Z_ECA94B1C_BAF7_4FF9_A4B7_86240B872593_.wvu.FilterData" localSheetId="2" hidden="1">'Հ 17 Այլընտրանքներ'!$A$5:$H$1328</definedName>
    <definedName name="Z_ED07D125_DB72_42A6_AE20_D59978E4AFFB_.wvu.FilterData" localSheetId="1" hidden="1">'Հ 16 Առաջնահերթություններ'!$A$5:$H$9</definedName>
    <definedName name="Z_ED07D125_DB72_42A6_AE20_D59978E4AFFB_.wvu.FilterData" localSheetId="2" hidden="1">'Հ 17 Այլընտրանքներ'!$A$5:$H$1328</definedName>
    <definedName name="Z_ED60E6A8_712D_4209_B8F4_D7D7E2786187_.wvu.FilterData" localSheetId="1" hidden="1">'Հ 16 Առաջնահերթություններ'!$A$5:$H$9</definedName>
    <definedName name="Z_ED60E6A8_712D_4209_B8F4_D7D7E2786187_.wvu.FilterData" localSheetId="2" hidden="1">'Հ 17 Այլընտրանքներ'!$A$6:$H$1328</definedName>
    <definedName name="Z_ED7BFDC3_C50A_4FA8_A206_8AE66FAC5067_.wvu.FilterData" localSheetId="1" hidden="1">'Հ 16 Առաջնահերթություններ'!$A$5:$H$9</definedName>
    <definedName name="Z_ED7BFDC3_C50A_4FA8_A206_8AE66FAC5067_.wvu.FilterData" localSheetId="2" hidden="1">'Հ 17 Այլընտրանքներ'!$A$5:$H$1328</definedName>
    <definedName name="Z_ED9F876A_FB65_4A99_85F4_45A32CB23B57_.wvu.FilterData" localSheetId="1" hidden="1">'Հ 16 Առաջնահերթություններ'!$A$5:$H$9</definedName>
    <definedName name="Z_ED9F876A_FB65_4A99_85F4_45A32CB23B57_.wvu.FilterData" localSheetId="2" hidden="1">'Հ 17 Այլընտրանքներ'!$A$5:$H$1328</definedName>
    <definedName name="Z_EDE00C44_5B45_4747_A0BA_E22E67B2C2F3_.wvu.FilterData" localSheetId="1" hidden="1">'Հ 16 Առաջնահերթություններ'!$A$5:$L$9</definedName>
    <definedName name="Z_EDE00C44_5B45_4747_A0BA_E22E67B2C2F3_.wvu.FilterData" localSheetId="2" hidden="1">'Հ 17 Այլընտրանքներ'!$A$6:$J$1328</definedName>
    <definedName name="Z_EDE4F26D_6145_44FA_BDB0_5D3BD1AF6BF6_.wvu.FilterData" localSheetId="1" hidden="1">'Հ 16 Առաջնահերթություններ'!$A$5:$H$9</definedName>
    <definedName name="Z_EDE4F26D_6145_44FA_BDB0_5D3BD1AF6BF6_.wvu.FilterData" localSheetId="2" hidden="1">'Հ 17 Այլընտրանքներ'!$A$6:$H$1328</definedName>
    <definedName name="Z_EE0B4528_3298_49A0_8E49_8190519249D0_.wvu.FilterData" localSheetId="1" hidden="1">'Հ 16 Առաջնահերթություններ'!$A$5:$H$9</definedName>
    <definedName name="Z_EE0B4528_3298_49A0_8E49_8190519249D0_.wvu.FilterData" localSheetId="2" hidden="1">'Հ 17 Այլընտրանքներ'!$A$6:$H$1328</definedName>
    <definedName name="Z_EE286DBA_9C6B_4429_9FF0_507970512092_.wvu.FilterData" localSheetId="1" hidden="1">'Հ 16 Առաջնահերթություններ'!$A$5:$H$9</definedName>
    <definedName name="Z_EE286DBA_9C6B_4429_9FF0_507970512092_.wvu.FilterData" localSheetId="2" hidden="1">'Հ 17 Այլընտրանքներ'!$A$5:$H$1328</definedName>
    <definedName name="Z_EE46250A_C9B5_488B_8E68_0CFDAA9D599F_.wvu.FilterData" localSheetId="1" hidden="1">'Հ 16 Առաջնահերթություններ'!$A$5:$H$9</definedName>
    <definedName name="Z_EE46250A_C9B5_488B_8E68_0CFDAA9D599F_.wvu.FilterData" localSheetId="2" hidden="1">'Հ 17 Այլընտրանքներ'!$A$6:$H$1328</definedName>
    <definedName name="Z_EE85B9E8_DF52_4793_A3CA_344F46E4FBE5_.wvu.FilterData" localSheetId="1" hidden="1">'Հ 16 Առաջնահերթություններ'!$A$5:$H$9</definedName>
    <definedName name="Z_EE85B9E8_DF52_4793_A3CA_344F46E4FBE5_.wvu.FilterData" localSheetId="2" hidden="1">'Հ 17 Այլընտրանքներ'!$A$6:$H$1328</definedName>
    <definedName name="Z_EE91D6DA_38EC_487A_9A08_DE6BA093FD01_.wvu.FilterData" localSheetId="1" hidden="1">'Հ 16 Առաջնահերթություններ'!$A$5:$H$9</definedName>
    <definedName name="Z_EE91D6DA_38EC_487A_9A08_DE6BA093FD01_.wvu.FilterData" localSheetId="2" hidden="1">'Հ 17 Այլընտրանքներ'!$A$5:$H$1328</definedName>
    <definedName name="Z_EE95974C_1153_46A9_A4A0_D5263A8D82AC_.wvu.FilterData" localSheetId="1" hidden="1">'Հ 16 Առաջնահերթություններ'!$A$5:$H$9</definedName>
    <definedName name="Z_EE95974C_1153_46A9_A4A0_D5263A8D82AC_.wvu.FilterData" localSheetId="2" hidden="1">'Հ 17 Այլընտրանքներ'!$A$5:$H$1328</definedName>
    <definedName name="Z_EEB2BE9A_69CA_49B2_A383_7EDF3981E87D_.wvu.FilterData" localSheetId="1" hidden="1">'Հ 16 Առաջնահերթություններ'!$A$5:$H$9</definedName>
    <definedName name="Z_EEB2BE9A_69CA_49B2_A383_7EDF3981E87D_.wvu.FilterData" localSheetId="2" hidden="1">'Հ 17 Այլընտրանքներ'!$A$6:$H$1328</definedName>
    <definedName name="Z_EED23C31_82E0_42E5_B92F_EE12BF3FB8D6_.wvu.FilterData" localSheetId="1" hidden="1">'Հ 16 Առաջնահերթություններ'!$A$5:$H$9</definedName>
    <definedName name="Z_EED23C31_82E0_42E5_B92F_EE12BF3FB8D6_.wvu.FilterData" localSheetId="2" hidden="1">'Հ 17 Այլընտրանքներ'!$A$6:$H$1328</definedName>
    <definedName name="Z_EEDF58FA_546C_4ADD_84AC_230E43D67463_.wvu.Cols" localSheetId="1" hidden="1">'Հ 16 Առաջնահերթություններ'!#REF!,'Հ 16 Առաջնահերթություններ'!#REF!,'Հ 16 Առաջնահերթություններ'!$D:$D</definedName>
    <definedName name="Z_EEDF58FA_546C_4ADD_84AC_230E43D67463_.wvu.Cols" localSheetId="2" hidden="1">'Հ 17 Այլընտրանքներ'!#REF!,'Հ 17 Այլընտրանքներ'!#REF!,'Հ 17 Այլընտրանքներ'!$D:$D</definedName>
    <definedName name="Z_EEDF58FA_546C_4ADD_84AC_230E43D67463_.wvu.FilterData" localSheetId="1" hidden="1">'Հ 16 Առաջնահերթություններ'!$A$5:$H$9</definedName>
    <definedName name="Z_EEDF58FA_546C_4ADD_84AC_230E43D67463_.wvu.FilterData" localSheetId="2" hidden="1">'Հ 17 Այլընտրանքներ'!$A$6:$H$1328</definedName>
    <definedName name="Z_EEDF58FA_546C_4ADD_84AC_230E43D67463_.wvu.PrintArea" localSheetId="1" hidden="1">'Հ 16 Առաջնահերթություններ'!$A$3:$H$9</definedName>
    <definedName name="Z_EEDF58FA_546C_4ADD_84AC_230E43D67463_.wvu.PrintArea" localSheetId="2" hidden="1">'Հ 17 Այլընտրանքներ'!$A$3:$H$1328</definedName>
    <definedName name="Z_EEDF58FA_546C_4ADD_84AC_230E43D67463_.wvu.PrintTitles" localSheetId="1" hidden="1">'Հ 16 Առաջնահերթություններ'!$3:$4</definedName>
    <definedName name="Z_EEDF58FA_546C_4ADD_84AC_230E43D67463_.wvu.PrintTitles" localSheetId="2" hidden="1">'Հ 17 Այլընտրանքներ'!$3:$4</definedName>
    <definedName name="Z_EEDF58FA_546C_4ADD_84AC_230E43D67463_.wvu.Rows" localSheetId="1" hidden="1">'Հ 16 Առաջնահերթություններ'!$27:$27</definedName>
    <definedName name="Z_EEDF58FA_546C_4ADD_84AC_230E43D67463_.wvu.Rows" localSheetId="2" hidden="1">'Հ 17 Այլընտրանքներ'!$1347:$1347</definedName>
    <definedName name="Z_EF08A582_E523_4509_B913_90797A689BCC_.wvu.FilterData" localSheetId="1" hidden="1">'Հ 16 Առաջնահերթություններ'!$A$5:$H$9</definedName>
    <definedName name="Z_EF08A582_E523_4509_B913_90797A689BCC_.wvu.FilterData" localSheetId="2" hidden="1">'Հ 17 Այլընտրանքներ'!$A$5:$H$1328</definedName>
    <definedName name="Z_EF0A1FE6_4A63_412C_B0AB_7BCF799AB15C_.wvu.Cols" localSheetId="1" hidden="1">'Հ 16 Առաջնահերթություններ'!#REF!,'Հ 16 Առաջնահերթություններ'!#REF!,'Հ 16 Առաջնահերթություններ'!#REF!,'Հ 16 Առաջնահերթություններ'!$D:$D</definedName>
    <definedName name="Z_EF0A1FE6_4A63_412C_B0AB_7BCF799AB15C_.wvu.Cols" localSheetId="2" hidden="1">'Հ 17 Այլընտրանքներ'!#REF!,'Հ 17 Այլընտրանքներ'!#REF!,'Հ 17 Այլընտրանքներ'!#REF!,'Հ 17 Այլընտրանքներ'!$D:$D</definedName>
    <definedName name="Z_EF0A1FE6_4A63_412C_B0AB_7BCF799AB15C_.wvu.FilterData" localSheetId="1" hidden="1">'Հ 16 Առաջնահերթություններ'!$A$5:$H$9</definedName>
    <definedName name="Z_EF0A1FE6_4A63_412C_B0AB_7BCF799AB15C_.wvu.FilterData" localSheetId="2" hidden="1">'Հ 17 Այլընտրանքներ'!$A$6:$H$1328</definedName>
    <definedName name="Z_EF0A1FE6_4A63_412C_B0AB_7BCF799AB15C_.wvu.PrintArea" localSheetId="1" hidden="1">'Հ 16 Առաջնահերթություններ'!$A$3:$H$9</definedName>
    <definedName name="Z_EF0A1FE6_4A63_412C_B0AB_7BCF799AB15C_.wvu.PrintArea" localSheetId="2" hidden="1">'Հ 17 Այլընտրանքներ'!$A$3:$H$1328</definedName>
    <definedName name="Z_EF0A1FE6_4A63_412C_B0AB_7BCF799AB15C_.wvu.PrintTitles" localSheetId="1" hidden="1">'Հ 16 Առաջնահերթություններ'!$3:$4</definedName>
    <definedName name="Z_EF0A1FE6_4A63_412C_B0AB_7BCF799AB15C_.wvu.PrintTitles" localSheetId="2" hidden="1">'Հ 17 Այլընտրանքներ'!$3:$4</definedName>
    <definedName name="Z_EF0A1FE6_4A63_412C_B0AB_7BCF799AB15C_.wvu.Rows" localSheetId="1" hidden="1">'Հ 16 Առաջնահերթություններ'!$27:$27</definedName>
    <definedName name="Z_EF0A1FE6_4A63_412C_B0AB_7BCF799AB15C_.wvu.Rows" localSheetId="2" hidden="1">'Հ 17 Այլընտրանքներ'!$1347:$1347</definedName>
    <definedName name="Z_EF3A45DA_1CDD_419A_9E74_E311ED52A6DD_.wvu.FilterData" localSheetId="1" hidden="1">'Հ 16 Առաջնահերթություններ'!$A$5:$H$9</definedName>
    <definedName name="Z_EF3A45DA_1CDD_419A_9E74_E311ED52A6DD_.wvu.FilterData" localSheetId="2" hidden="1">'Հ 17 Այլընտրանքներ'!$A$5:$H$1328</definedName>
    <definedName name="Z_EF41F3B7_A3AE_42B8_8A6D_C2F8FCAE7993_.wvu.FilterData" localSheetId="1" hidden="1">'Հ 16 Առաջնահերթություններ'!$A$5:$H$9</definedName>
    <definedName name="Z_EF41F3B7_A3AE_42B8_8A6D_C2F8FCAE7993_.wvu.FilterData" localSheetId="2" hidden="1">'Հ 17 Այլընտրանքներ'!$A$6:$H$1328</definedName>
    <definedName name="Z_EF798845_5903_46E9_8496_E7D555AFC002_.wvu.FilterData" localSheetId="1" hidden="1">'Հ 16 Առաջնահերթություններ'!$A$5:$H$9</definedName>
    <definedName name="Z_EF798845_5903_46E9_8496_E7D555AFC002_.wvu.FilterData" localSheetId="2" hidden="1">'Հ 17 Այլընտրանքներ'!$A$6:$H$1328</definedName>
    <definedName name="Z_EF7C1D86_C26C_49D2_9B54_E7296B5446DE_.wvu.FilterData" localSheetId="1" hidden="1">'Հ 16 Առաջնահերթություններ'!$A$5:$H$9</definedName>
    <definedName name="Z_EF7C1D86_C26C_49D2_9B54_E7296B5446DE_.wvu.FilterData" localSheetId="2" hidden="1">'Հ 17 Այլընտրանքներ'!$A$5:$H$1328</definedName>
    <definedName name="Z_EFACD9D9_26FC_47EA_AA73_788406AA97F1_.wvu.FilterData" localSheetId="1" hidden="1">'Հ 16 Առաջնահերթություններ'!$A$5:$H$9</definedName>
    <definedName name="Z_EFACD9D9_26FC_47EA_AA73_788406AA97F1_.wvu.FilterData" localSheetId="2" hidden="1">'Հ 17 Այլընտրանքներ'!$A$5:$H$1328</definedName>
    <definedName name="Z_EFC3A5CA_ED13_4462_B4CD_800D40D6EEE1_.wvu.FilterData" localSheetId="1" hidden="1">'Հ 16 Առաջնահերթություններ'!$A$5:$H$9</definedName>
    <definedName name="Z_EFC3A5CA_ED13_4462_B4CD_800D40D6EEE1_.wvu.FilterData" localSheetId="2" hidden="1">'Հ 17 Այլընտրանքներ'!$A$5:$H$1328</definedName>
    <definedName name="Z_F02EFE5D_2AC4_4B13_A3CC_0EB1527739AF_.wvu.FilterData" localSheetId="1" hidden="1">'Հ 16 Առաջնահերթություններ'!$A$5:$H$9</definedName>
    <definedName name="Z_F02EFE5D_2AC4_4B13_A3CC_0EB1527739AF_.wvu.FilterData" localSheetId="2" hidden="1">'Հ 17 Այլընտրանքներ'!$A$6:$H$1328</definedName>
    <definedName name="Z_F03E3D8A_4409_4A96_A624_ADD2D59AC784_.wvu.FilterData" localSheetId="1" hidden="1">'Հ 16 Առաջնահերթություններ'!$A$5:$H$9</definedName>
    <definedName name="Z_F03E3D8A_4409_4A96_A624_ADD2D59AC784_.wvu.FilterData" localSheetId="2" hidden="1">'Հ 17 Այլընտրանքներ'!$A$5:$H$1328</definedName>
    <definedName name="Z_F05D5252_923F_4A88_8B1B_C0E5561053CA_.wvu.FilterData" localSheetId="1" hidden="1">'Հ 16 Առաջնահերթություններ'!$A$5:$H$9</definedName>
    <definedName name="Z_F05D5252_923F_4A88_8B1B_C0E5561053CA_.wvu.FilterData" localSheetId="2" hidden="1">'Հ 17 Այլընտրանքներ'!$A$5:$H$1328</definedName>
    <definedName name="Z_F075A78D_BF62_4C85_9147_82545FFFB173_.wvu.FilterData" localSheetId="1" hidden="1">'Հ 16 Առաջնահերթություններ'!$A$5:$H$9</definedName>
    <definedName name="Z_F075A78D_BF62_4C85_9147_82545FFFB173_.wvu.FilterData" localSheetId="2" hidden="1">'Հ 17 Այլընտրանքներ'!$A$6:$H$1328</definedName>
    <definedName name="Z_F086442E_1692_4781_A7C7_18C70E51D7F1_.wvu.FilterData" localSheetId="1" hidden="1">'Հ 16 Առաջնահերթություններ'!$A$5:$H$9</definedName>
    <definedName name="Z_F086442E_1692_4781_A7C7_18C70E51D7F1_.wvu.FilterData" localSheetId="2" hidden="1">'Հ 17 Այլընտրանքներ'!$A$6:$H$1328</definedName>
    <definedName name="Z_F09CFB0A_A44D_442B_B4A4_6BDE794F23DF_.wvu.FilterData" localSheetId="1" hidden="1">'Հ 16 Առաջնահերթություններ'!$A$5:$H$9</definedName>
    <definedName name="Z_F09CFB0A_A44D_442B_B4A4_6BDE794F23DF_.wvu.FilterData" localSheetId="2" hidden="1">'Հ 17 Այլընտրանքներ'!$A$5:$H$1328</definedName>
    <definedName name="Z_F09CFB0A_A44D_442B_B4A4_6BDE794F23DF_.wvu.PrintArea" localSheetId="1" hidden="1">'Հ 16 Առաջնահերթություններ'!$A$3:$H$9</definedName>
    <definedName name="Z_F09CFB0A_A44D_442B_B4A4_6BDE794F23DF_.wvu.PrintArea" localSheetId="2" hidden="1">'Հ 17 Այլընտրանքներ'!$A$3:$H$1328</definedName>
    <definedName name="Z_F10B57B5_F8B8_4CCC_9B48_DA1656A06D1C_.wvu.FilterData" localSheetId="1" hidden="1">'Հ 16 Առաջնահերթություններ'!$A$5:$H$9</definedName>
    <definedName name="Z_F10B57B5_F8B8_4CCC_9B48_DA1656A06D1C_.wvu.FilterData" localSheetId="2" hidden="1">'Հ 17 Այլընտրանքներ'!$A$5:$H$1328</definedName>
    <definedName name="Z_F11C186B_12A6_47C8_B738_B31AE7505B46_.wvu.FilterData" localSheetId="1" hidden="1">'Հ 16 Առաջնահերթություններ'!$A$5:$H$9</definedName>
    <definedName name="Z_F11C186B_12A6_47C8_B738_B31AE7505B46_.wvu.FilterData" localSheetId="2" hidden="1">'Հ 17 Այլընտրանքներ'!$A$5:$H$1328</definedName>
    <definedName name="Z_F127F4C2_1249_4CE2_AD47_0BCAF7601977_.wvu.FilterData" localSheetId="1" hidden="1">'Հ 16 Առաջնահերթություններ'!$A$5:$H$9</definedName>
    <definedName name="Z_F127F4C2_1249_4CE2_AD47_0BCAF7601977_.wvu.FilterData" localSheetId="2" hidden="1">'Հ 17 Այլընտրանքներ'!$A$5:$H$1328</definedName>
    <definedName name="Z_F15A6781_8174_440F_989B_76E9D3A20B1F_.wvu.FilterData" localSheetId="1" hidden="1">'Հ 16 Առաջնահերթություններ'!$A$5:$H$9</definedName>
    <definedName name="Z_F15A6781_8174_440F_989B_76E9D3A20B1F_.wvu.FilterData" localSheetId="2" hidden="1">'Հ 17 Այլընտրանքներ'!$A$5:$H$1328</definedName>
    <definedName name="Z_F168FD27_BD32_4F56_BD30_4F37A6D2BC35_.wvu.FilterData" localSheetId="1" hidden="1">'Հ 16 Առաջնահերթություններ'!$A$5:$H$9</definedName>
    <definedName name="Z_F168FD27_BD32_4F56_BD30_4F37A6D2BC35_.wvu.FilterData" localSheetId="2" hidden="1">'Հ 17 Այլընտրանքներ'!$A$5:$H$1328</definedName>
    <definedName name="Z_F1793EEA_0B88_4299_9923_1C092146C122_.wvu.FilterData" localSheetId="1" hidden="1">'Հ 16 Առաջնահերթություններ'!$A$5:$H$9</definedName>
    <definedName name="Z_F1793EEA_0B88_4299_9923_1C092146C122_.wvu.FilterData" localSheetId="2" hidden="1">'Հ 17 Այլընտրանքներ'!$A$5:$H$1328</definedName>
    <definedName name="Z_F191E873_6FB9_412A_8B10_F23CBAA377A6_.wvu.FilterData" localSheetId="1" hidden="1">'Հ 16 Առաջնահերթություններ'!$A$5:$H$9</definedName>
    <definedName name="Z_F191E873_6FB9_412A_8B10_F23CBAA377A6_.wvu.FilterData" localSheetId="2" hidden="1">'Հ 17 Այլընտրանքներ'!$A$5:$H$1328</definedName>
    <definedName name="Z_F193DBA6_E6EC_4AEF_8A31_9FF1399E780A_.wvu.FilterData" localSheetId="1" hidden="1">'Հ 16 Առաջնահերթություններ'!$A$5:$H$9</definedName>
    <definedName name="Z_F193DBA6_E6EC_4AEF_8A31_9FF1399E780A_.wvu.FilterData" localSheetId="2" hidden="1">'Հ 17 Այլընտրանքներ'!$A$5:$H$1328</definedName>
    <definedName name="Z_F195B1C7_3492_463F_B445_AD875607D285_.wvu.FilterData" localSheetId="1" hidden="1">'Հ 16 Առաջնահերթություններ'!$A$5:$H$9</definedName>
    <definedName name="Z_F195B1C7_3492_463F_B445_AD875607D285_.wvu.FilterData" localSheetId="2" hidden="1">'Հ 17 Այլընտրանքներ'!$A$6:$H$1328</definedName>
    <definedName name="Z_F1998607_FA03_4B98_93B6_64C409F1224D_.wvu.FilterData" localSheetId="1" hidden="1">'Հ 16 Առաջնահերթություններ'!$A$5:$H$9</definedName>
    <definedName name="Z_F1998607_FA03_4B98_93B6_64C409F1224D_.wvu.FilterData" localSheetId="2" hidden="1">'Հ 17 Այլընտրանքներ'!$A$6:$H$1328</definedName>
    <definedName name="Z_F1C45719_9FE4_414B_9FE7_9BC91D9FE128_.wvu.FilterData" localSheetId="1" hidden="1">'Հ 16 Առաջնահերթություններ'!$A$5:$H$9</definedName>
    <definedName name="Z_F1C45719_9FE4_414B_9FE7_9BC91D9FE128_.wvu.FilterData" localSheetId="2" hidden="1">'Հ 17 Այլընտրանքներ'!$A$5:$H$1328</definedName>
    <definedName name="Z_F1DD760B_66A5_499A_B6D5_0A6247162130_.wvu.FilterData" localSheetId="1" hidden="1">'Հ 16 Առաջնահերթություններ'!$A$5:$H$9</definedName>
    <definedName name="Z_F1DD760B_66A5_499A_B6D5_0A6247162130_.wvu.FilterData" localSheetId="2" hidden="1">'Հ 17 Այլընտրանքներ'!$A$6:$H$1328</definedName>
    <definedName name="Z_F1E0A1DF_7D29_4B8E_9DA4_FEA9815D3D70_.wvu.FilterData" localSheetId="1" hidden="1">'Հ 16 Առաջնահերթություններ'!$A$5:$H$9</definedName>
    <definedName name="Z_F1E0A1DF_7D29_4B8E_9DA4_FEA9815D3D70_.wvu.FilterData" localSheetId="2" hidden="1">'Հ 17 Այլընտրանքներ'!$A$5:$H$1328</definedName>
    <definedName name="Z_F21529EE_D20E_474B_9D17_E870A138E3A0_.wvu.FilterData" localSheetId="1" hidden="1">'Հ 16 Առաջնահերթություններ'!$A$5:$H$9</definedName>
    <definedName name="Z_F21529EE_D20E_474B_9D17_E870A138E3A0_.wvu.FilterData" localSheetId="2" hidden="1">'Հ 17 Այլընտրանքներ'!$A$5:$H$1328</definedName>
    <definedName name="Z_F2371C46_5B61_4E43_8809_01D93D559D7B_.wvu.FilterData" localSheetId="1" hidden="1">'Հ 16 Առաջնահերթություններ'!$A$5:$H$9</definedName>
    <definedName name="Z_F2371C46_5B61_4E43_8809_01D93D559D7B_.wvu.FilterData" localSheetId="2" hidden="1">'Հ 17 Այլընտրանքներ'!$A$6:$H$1328</definedName>
    <definedName name="Z_F243319B_FE4A_4E39_8885_07B41148B21E_.wvu.FilterData" localSheetId="1" hidden="1">'Հ 16 Առաջնահերթություններ'!$A$5:$H$9</definedName>
    <definedName name="Z_F243319B_FE4A_4E39_8885_07B41148B21E_.wvu.FilterData" localSheetId="2" hidden="1">'Հ 17 Այլընտրանքներ'!$A$5:$H$1328</definedName>
    <definedName name="Z_F2BCD2A1_7EE3_4A9A_B7BF_89769CD7F8C3_.wvu.FilterData" localSheetId="1" hidden="1">'Հ 16 Առաջնահերթություններ'!$A$5:$H$9</definedName>
    <definedName name="Z_F2BCD2A1_7EE3_4A9A_B7BF_89769CD7F8C3_.wvu.FilterData" localSheetId="2" hidden="1">'Հ 17 Այլընտրանքներ'!$A$5:$H$1328</definedName>
    <definedName name="Z_F2C6E03F_565E_4686_B213_49A2E90AF6C0_.wvu.FilterData" localSheetId="1" hidden="1">'Հ 16 Առաջնահերթություններ'!$A$5:$H$9</definedName>
    <definedName name="Z_F2C6E03F_565E_4686_B213_49A2E90AF6C0_.wvu.FilterData" localSheetId="2" hidden="1">'Հ 17 Այլընտրանքներ'!$A$5:$H$1328</definedName>
    <definedName name="Z_F2EB4B22_8B58_490C_BF9D_A2270AA73CAB_.wvu.FilterData" localSheetId="1" hidden="1">'Հ 16 Առաջնահերթություններ'!$A$5:$H$9</definedName>
    <definedName name="Z_F2EB4B22_8B58_490C_BF9D_A2270AA73CAB_.wvu.FilterData" localSheetId="2" hidden="1">'Հ 17 Այլընտրանքներ'!$A$5:$H$1328</definedName>
    <definedName name="Z_F2FA3AE9_BF52_42A9_9348_A5897EBE2CBE_.wvu.FilterData" localSheetId="1" hidden="1">'Հ 16 Առաջնահերթություններ'!$A$5:$H$9</definedName>
    <definedName name="Z_F2FA3AE9_BF52_42A9_9348_A5897EBE2CBE_.wvu.FilterData" localSheetId="2" hidden="1">'Հ 17 Այլընտրանքներ'!$A$5:$H$1328</definedName>
    <definedName name="Z_F30DC8E9_C670_45E9_A80E_44EA7D558F6B_.wvu.FilterData" localSheetId="1" hidden="1">'Հ 16 Առաջնահերթություններ'!$A$5:$H$9</definedName>
    <definedName name="Z_F30DC8E9_C670_45E9_A80E_44EA7D558F6B_.wvu.FilterData" localSheetId="2" hidden="1">'Հ 17 Այլընտրանքներ'!$A$5:$H$1328</definedName>
    <definedName name="Z_F369A5A2_AE8C_4A97_8E8E_D8856EE45F8F_.wvu.FilterData" localSheetId="1" hidden="1">'Հ 16 Առաջնահերթություններ'!$A$5:$H$9</definedName>
    <definedName name="Z_F369A5A2_AE8C_4A97_8E8E_D8856EE45F8F_.wvu.FilterData" localSheetId="2" hidden="1">'Հ 17 Այլընտրանքներ'!$A$5:$H$1328</definedName>
    <definedName name="Z_F39BF85C_A957_44FE_8A23_D68CAF005D4E_.wvu.FilterData" localSheetId="1" hidden="1">'Հ 16 Առաջնահերթություններ'!$A$5:$H$9</definedName>
    <definedName name="Z_F39BF85C_A957_44FE_8A23_D68CAF005D4E_.wvu.FilterData" localSheetId="2" hidden="1">'Հ 17 Այլընտրանքներ'!$A$6:$H$1328</definedName>
    <definedName name="Z_F3A33C7A_B32B_4FFA_9382_8174AA5F2167_.wvu.Cols" localSheetId="1" hidden="1">'Հ 16 Առաջնահերթություններ'!#REF!,'Հ 16 Առաջնահերթություններ'!#REF!,'Հ 16 Առաջնահերթություններ'!#REF!,'Հ 16 Առաջնահերթություններ'!$D:$D,'Հ 16 Առաջնահերթություններ'!#REF!,'Հ 16 Առաջնահերթություններ'!#REF!</definedName>
    <definedName name="Z_F3A33C7A_B32B_4FFA_9382_8174AA5F2167_.wvu.Cols" localSheetId="2" hidden="1">'Հ 17 Այլընտրանքներ'!#REF!,'Հ 17 Այլընտրանքներ'!#REF!,'Հ 17 Այլընտրանքներ'!#REF!,'Հ 17 Այլընտրանքներ'!$D:$D,'Հ 17 Այլընտրանքներ'!#REF!,'Հ 17 Այլընտրանքներ'!#REF!</definedName>
    <definedName name="Z_F3A33C7A_B32B_4FFA_9382_8174AA5F2167_.wvu.FilterData" localSheetId="1" hidden="1">'Հ 16 Առաջնահերթություններ'!$A$5:$H$9</definedName>
    <definedName name="Z_F3A33C7A_B32B_4FFA_9382_8174AA5F2167_.wvu.FilterData" localSheetId="2" hidden="1">'Հ 17 Այլընտրանքներ'!$A$6:$H$1328</definedName>
    <definedName name="Z_F3A33C7A_B32B_4FFA_9382_8174AA5F2167_.wvu.PrintArea" localSheetId="1" hidden="1">'Հ 16 Առաջնահերթություններ'!$A$3:$H$9</definedName>
    <definedName name="Z_F3A33C7A_B32B_4FFA_9382_8174AA5F2167_.wvu.PrintArea" localSheetId="2" hidden="1">'Հ 17 Այլընտրանքներ'!$A$3:$H$1328</definedName>
    <definedName name="Z_F3A33C7A_B32B_4FFA_9382_8174AA5F2167_.wvu.PrintTitles" localSheetId="1" hidden="1">'Հ 16 Առաջնահերթություններ'!$3:$4</definedName>
    <definedName name="Z_F3A33C7A_B32B_4FFA_9382_8174AA5F2167_.wvu.PrintTitles" localSheetId="2" hidden="1">'Հ 17 Այլընտրանքներ'!$3:$4</definedName>
    <definedName name="Z_F3A33C7A_B32B_4FFA_9382_8174AA5F2167_.wvu.Rows" localSheetId="1" hidden="1">'Հ 16 Առաջնահերթություններ'!$27:$27</definedName>
    <definedName name="Z_F3A33C7A_B32B_4FFA_9382_8174AA5F2167_.wvu.Rows" localSheetId="2" hidden="1">'Հ 17 Այլընտրանքներ'!$1347:$1347</definedName>
    <definedName name="Z_F3F7B4C9_3D94_45BB_B7B1_976A11994934_.wvu.FilterData" localSheetId="1" hidden="1">'Հ 16 Առաջնահերթություններ'!$A$5:$H$9</definedName>
    <definedName name="Z_F3F7B4C9_3D94_45BB_B7B1_976A11994934_.wvu.FilterData" localSheetId="2" hidden="1">'Հ 17 Այլընտրանքներ'!$A$6:$H$1328</definedName>
    <definedName name="Z_F46DAA4D_D588_42D4_B33A_474CADCC217A_.wvu.FilterData" localSheetId="1" hidden="1">'Հ 16 Առաջնահերթություններ'!$A$5:$H$9</definedName>
    <definedName name="Z_F46DAA4D_D588_42D4_B33A_474CADCC217A_.wvu.FilterData" localSheetId="2" hidden="1">'Հ 17 Այլընտրանքներ'!$A$6:$H$1328</definedName>
    <definedName name="Z_F499DB19_BB7D_49C1_8C4D_E38053DEC6FD_.wvu.FilterData" localSheetId="1" hidden="1">'Հ 16 Առաջնահերթություններ'!$A$5:$H$9</definedName>
    <definedName name="Z_F499DB19_BB7D_49C1_8C4D_E38053DEC6FD_.wvu.FilterData" localSheetId="2" hidden="1">'Հ 17 Այլընտրանքներ'!$A$5:$H$1328</definedName>
    <definedName name="Z_F4A8FC55_A7E3_4FE6_985D_90118D6A9257_.wvu.FilterData" localSheetId="1" hidden="1">'Հ 16 Առաջնահերթություններ'!$A$5:$H$9</definedName>
    <definedName name="Z_F4A8FC55_A7E3_4FE6_985D_90118D6A9257_.wvu.FilterData" localSheetId="2" hidden="1">'Հ 17 Այլընտրանքներ'!$A$5:$H$1328</definedName>
    <definedName name="Z_F4B3CA69_5492_4B7B_A5F0_09A54610ED55_.wvu.FilterData" localSheetId="1" hidden="1">'Հ 16 Առաջնահերթություններ'!$A$5:$H$9</definedName>
    <definedName name="Z_F4B3CA69_5492_4B7B_A5F0_09A54610ED55_.wvu.FilterData" localSheetId="2" hidden="1">'Հ 17 Այլընտրանքներ'!$A$6:$H$1328</definedName>
    <definedName name="Z_F4EC3CAC_D8F6_4C20_B254_F7A9683D410C_.wvu.FilterData" localSheetId="1" hidden="1">'Հ 16 Առաջնահերթություններ'!$A$5:$H$9</definedName>
    <definedName name="Z_F4EC3CAC_D8F6_4C20_B254_F7A9683D410C_.wvu.FilterData" localSheetId="2" hidden="1">'Հ 17 Այլընտրանքներ'!$A$5:$H$1328</definedName>
    <definedName name="Z_F538F619_8AA0_4CAB_92A5_69BB7FCEE705_.wvu.FilterData" localSheetId="1" hidden="1">'Հ 16 Առաջնահերթություններ'!$A$5:$H$9</definedName>
    <definedName name="Z_F538F619_8AA0_4CAB_92A5_69BB7FCEE705_.wvu.FilterData" localSheetId="2" hidden="1">'Հ 17 Այլընտրանքներ'!$A$5:$H$1328</definedName>
    <definedName name="Z_F55A0A37_5923_42B1_9626_4F472E591EA1_.wvu.FilterData" localSheetId="1" hidden="1">'Հ 16 Առաջնահերթություններ'!$A$5:$H$9</definedName>
    <definedName name="Z_F55A0A37_5923_42B1_9626_4F472E591EA1_.wvu.FilterData" localSheetId="2" hidden="1">'Հ 17 Այլընտրանքներ'!$A$5:$H$1328</definedName>
    <definedName name="Z_F55AC1F5_BB89_45EA_A16F_3B249D2118FF_.wvu.FilterData" localSheetId="1" hidden="1">'Հ 16 Առաջնահերթություններ'!$A$5:$L$9</definedName>
    <definedName name="Z_F55AC1F5_BB89_45EA_A16F_3B249D2118FF_.wvu.FilterData" localSheetId="2" hidden="1">'Հ 17 Այլընտրանքներ'!$A$6:$J$1328</definedName>
    <definedName name="Z_F5846EFF_F150_4F31_B22B_739118820318_.wvu.FilterData" localSheetId="1" hidden="1">'Հ 16 Առաջնահերթություններ'!$A$5:$H$9</definedName>
    <definedName name="Z_F5846EFF_F150_4F31_B22B_739118820318_.wvu.FilterData" localSheetId="2" hidden="1">'Հ 17 Այլընտրանքներ'!$A$5:$H$1328</definedName>
    <definedName name="Z_F595589D_8844_4B57_89DF_2933B0A5AD5C_.wvu.Cols" localSheetId="1" hidden="1">'Հ 16 Առաջնահերթություններ'!#REF!,'Հ 16 Առաջնահերթություններ'!#REF!,'Հ 16 Առաջնահերթություններ'!$D:$D</definedName>
    <definedName name="Z_F595589D_8844_4B57_89DF_2933B0A5AD5C_.wvu.Cols" localSheetId="2" hidden="1">'Հ 17 Այլընտրանքներ'!#REF!,'Հ 17 Այլընտրանքներ'!#REF!,'Հ 17 Այլընտրանքներ'!$D:$D</definedName>
    <definedName name="Z_F595589D_8844_4B57_89DF_2933B0A5AD5C_.wvu.FilterData" localSheetId="1" hidden="1">'Հ 16 Առաջնահերթություններ'!$A$5:$H$9</definedName>
    <definedName name="Z_F595589D_8844_4B57_89DF_2933B0A5AD5C_.wvu.FilterData" localSheetId="2" hidden="1">'Հ 17 Այլընտրանքներ'!$A$6:$H$1328</definedName>
    <definedName name="Z_F595589D_8844_4B57_89DF_2933B0A5AD5C_.wvu.PrintArea" localSheetId="1" hidden="1">'Հ 16 Առաջնահերթություններ'!$A$3:$H$9</definedName>
    <definedName name="Z_F595589D_8844_4B57_89DF_2933B0A5AD5C_.wvu.PrintArea" localSheetId="2" hidden="1">'Հ 17 Այլընտրանքներ'!$A$3:$H$1328</definedName>
    <definedName name="Z_F595589D_8844_4B57_89DF_2933B0A5AD5C_.wvu.PrintTitles" localSheetId="1" hidden="1">'Հ 16 Առաջնահերթություններ'!$3:$4</definedName>
    <definedName name="Z_F595589D_8844_4B57_89DF_2933B0A5AD5C_.wvu.PrintTitles" localSheetId="2" hidden="1">'Հ 17 Այլընտրանքներ'!$3:$4</definedName>
    <definedName name="Z_F595589D_8844_4B57_89DF_2933B0A5AD5C_.wvu.Rows" localSheetId="1" hidden="1">'Հ 16 Առաջնահերթություններ'!$27:$27</definedName>
    <definedName name="Z_F595589D_8844_4B57_89DF_2933B0A5AD5C_.wvu.Rows" localSheetId="2" hidden="1">'Հ 17 Այլընտրանքներ'!$1347:$1347</definedName>
    <definedName name="Z_F5A8F6EE_54CF_424D_A1F3_48955B187AD8_.wvu.FilterData" localSheetId="1" hidden="1">'Հ 16 Առաջնահերթություններ'!$A$5:$H$9</definedName>
    <definedName name="Z_F5A8F6EE_54CF_424D_A1F3_48955B187AD8_.wvu.FilterData" localSheetId="2" hidden="1">'Հ 17 Այլընտրանքներ'!$A$5:$H$1328</definedName>
    <definedName name="Z_F5B59FA7_7CC8_480D_A692_506607BA4B3B_.wvu.FilterData" localSheetId="1" hidden="1">'Հ 16 Առաջնահերթություններ'!$A$5:$H$9</definedName>
    <definedName name="Z_F5B59FA7_7CC8_480D_A692_506607BA4B3B_.wvu.FilterData" localSheetId="2" hidden="1">'Հ 17 Այլընտրանքներ'!$A$5:$H$1328</definedName>
    <definedName name="Z_F65C3C8B_D039_47D9_9D7E_90A898955A6A_.wvu.FilterData" localSheetId="1" hidden="1">'Հ 16 Առաջնահերթություններ'!$A$5:$H$9</definedName>
    <definedName name="Z_F65C3C8B_D039_47D9_9D7E_90A898955A6A_.wvu.FilterData" localSheetId="2" hidden="1">'Հ 17 Այլընտրանքներ'!$A$5:$H$1328</definedName>
    <definedName name="Z_F6AEB8D6_4158_4D21_B9EC_E60483D9B55B_.wvu.FilterData" localSheetId="1" hidden="1">'Հ 16 Առաջնահերթություններ'!$A$5:$H$9</definedName>
    <definedName name="Z_F6AEB8D6_4158_4D21_B9EC_E60483D9B55B_.wvu.FilterData" localSheetId="2" hidden="1">'Հ 17 Այլընտրանքներ'!$A$5:$H$1328</definedName>
    <definedName name="Z_F6AF3CEE_601A_4F69_A48C_64F8E5BD134E_.wvu.FilterData" localSheetId="1" hidden="1">'Հ 16 Առաջնահերթություններ'!$A$5:$H$9</definedName>
    <definedName name="Z_F6AF3CEE_601A_4F69_A48C_64F8E5BD134E_.wvu.FilterData" localSheetId="2" hidden="1">'Հ 17 Այլընտրանքներ'!$A$5:$H$1328</definedName>
    <definedName name="Z_F6BBCCEA_B2EC_42F3_BE19_C2A0A52F029C_.wvu.FilterData" localSheetId="1" hidden="1">'Հ 16 Առաջնահերթություններ'!$A$5:$H$9</definedName>
    <definedName name="Z_F6BBCCEA_B2EC_42F3_BE19_C2A0A52F029C_.wvu.FilterData" localSheetId="2" hidden="1">'Հ 17 Այլընտրանքներ'!$A$6:$H$1328</definedName>
    <definedName name="Z_F6C1C2FE_57F0_44F5_A8FA_D013266920EF_.wvu.FilterData" localSheetId="1" hidden="1">'Հ 16 Առաջնահերթություններ'!$A$5:$H$9</definedName>
    <definedName name="Z_F6C1C2FE_57F0_44F5_A8FA_D013266920EF_.wvu.FilterData" localSheetId="2" hidden="1">'Հ 17 Այլընտրանքներ'!$A$6:$H$1328</definedName>
    <definedName name="Z_F6E05DA4_5344_41F6_9A12_EDB2EEA9E2AF_.wvu.FilterData" localSheetId="1" hidden="1">'Հ 16 Առաջնահերթություններ'!$A$5:$H$9</definedName>
    <definedName name="Z_F6E05DA4_5344_41F6_9A12_EDB2EEA9E2AF_.wvu.FilterData" localSheetId="2" hidden="1">'Հ 17 Այլընտրանքներ'!$A$5:$H$1328</definedName>
    <definedName name="Z_F6EB745D_99B4_4022_AFA5_6714AC2269F1_.wvu.FilterData" localSheetId="1" hidden="1">'Հ 16 Առաջնահերթություններ'!$A$5:$H$9</definedName>
    <definedName name="Z_F6EB745D_99B4_4022_AFA5_6714AC2269F1_.wvu.FilterData" localSheetId="2" hidden="1">'Հ 17 Այլընտրանքներ'!$A$6:$H$1328</definedName>
    <definedName name="Z_F72930AA_1480_4375_9DD9_55F90E42D304_.wvu.FilterData" localSheetId="1" hidden="1">'Հ 16 Առաջնահերթություններ'!$A$5:$H$9</definedName>
    <definedName name="Z_F72930AA_1480_4375_9DD9_55F90E42D304_.wvu.FilterData" localSheetId="2" hidden="1">'Հ 17 Այլընտրանքներ'!$A$6:$H$1328</definedName>
    <definedName name="Z_F735FC63_EF39_4BB8_8394_B6BBC7F87C60_.wvu.FilterData" localSheetId="1" hidden="1">'Հ 16 Առաջնահերթություններ'!$A$5:$H$9</definedName>
    <definedName name="Z_F735FC63_EF39_4BB8_8394_B6BBC7F87C60_.wvu.FilterData" localSheetId="2" hidden="1">'Հ 17 Այլընտրանքներ'!$A$5:$H$1328</definedName>
    <definedName name="Z_F74905EB_27EA_4805_BBB0_B33E418297CF_.wvu.FilterData" localSheetId="1" hidden="1">'Հ 16 Առաջնահերթություններ'!$A$5:$H$9</definedName>
    <definedName name="Z_F74905EB_27EA_4805_BBB0_B33E418297CF_.wvu.FilterData" localSheetId="2" hidden="1">'Հ 17 Այլընտրանքներ'!$A$6:$H$1328</definedName>
    <definedName name="Z_F7A17026_79AE_48FD_A42F_4BC63841A91D_.wvu.FilterData" localSheetId="1" hidden="1">'Հ 16 Առաջնահերթություններ'!$A$5:$H$9</definedName>
    <definedName name="Z_F7A17026_79AE_48FD_A42F_4BC63841A91D_.wvu.FilterData" localSheetId="2" hidden="1">'Հ 17 Այլընտրանքներ'!$A$6:$H$1328</definedName>
    <definedName name="Z_F7A34B74_C9BB_4781_A48B_D7053561A9D3_.wvu.FilterData" localSheetId="1" hidden="1">'Հ 16 Առաջնահերթություններ'!$A$5:$H$9</definedName>
    <definedName name="Z_F7A34B74_C9BB_4781_A48B_D7053561A9D3_.wvu.FilterData" localSheetId="2" hidden="1">'Հ 17 Այլընտրանքներ'!$A$6:$H$1328</definedName>
    <definedName name="Z_F7C2FA16_6C73_44AB_B82C_1D6A5848EA17_.wvu.FilterData" localSheetId="1" hidden="1">'Հ 16 Առաջնահերթություններ'!$A$5:$H$9</definedName>
    <definedName name="Z_F7C2FA16_6C73_44AB_B82C_1D6A5848EA17_.wvu.FilterData" localSheetId="2" hidden="1">'Հ 17 Այլընտրանքներ'!$A$5:$H$1328</definedName>
    <definedName name="Z_F80F34A2_843D_447F_ABB4_58ABA60C8EB7_.wvu.FilterData" localSheetId="1" hidden="1">'Հ 16 Առաջնահերթություններ'!$A$5:$H$9</definedName>
    <definedName name="Z_F80F34A2_843D_447F_ABB4_58ABA60C8EB7_.wvu.FilterData" localSheetId="2" hidden="1">'Հ 17 Այլընտրանքներ'!$A$5:$H$1328</definedName>
    <definedName name="Z_F8352527_D72D_480A_AF5D_A43BECCC4BB0_.wvu.FilterData" localSheetId="1" hidden="1">'Հ 16 Առաջնահերթություններ'!$A$5:$H$9</definedName>
    <definedName name="Z_F8352527_D72D_480A_AF5D_A43BECCC4BB0_.wvu.FilterData" localSheetId="2" hidden="1">'Հ 17 Այլընտրանքներ'!$A$6:$H$1328</definedName>
    <definedName name="Z_F8532AD5_C7B3_45EC_928E_8D92F0195E1A_.wvu.FilterData" localSheetId="1" hidden="1">'Հ 16 Առաջնահերթություններ'!$A$5:$H$9</definedName>
    <definedName name="Z_F8532AD5_C7B3_45EC_928E_8D92F0195E1A_.wvu.FilterData" localSheetId="2" hidden="1">'Հ 17 Այլընտրանքներ'!$A$5:$H$1328</definedName>
    <definedName name="Z_F85705A2_3DA4_44A3_9B51_11830EE27ECA_.wvu.Cols" localSheetId="1" hidden="1">'Հ 16 Առաջնահերթություններ'!#REF!,'Հ 16 Առաջնահերթություններ'!#REF!,'Հ 16 Առաջնահերթություններ'!#REF!</definedName>
    <definedName name="Z_F85705A2_3DA4_44A3_9B51_11830EE27ECA_.wvu.Cols" localSheetId="2" hidden="1">'Հ 17 Այլընտրանքներ'!#REF!,'Հ 17 Այլընտրանքներ'!#REF!,'Հ 17 Այլընտրանքներ'!#REF!</definedName>
    <definedName name="Z_F85705A2_3DA4_44A3_9B51_11830EE27ECA_.wvu.FilterData" localSheetId="1" hidden="1">'Հ 16 Առաջնահերթություններ'!$A$5:$H$9</definedName>
    <definedName name="Z_F85705A2_3DA4_44A3_9B51_11830EE27ECA_.wvu.FilterData" localSheetId="2" hidden="1">'Հ 17 Այլընտրանքներ'!$A$6:$H$1328</definedName>
    <definedName name="Z_F85705A2_3DA4_44A3_9B51_11830EE27ECA_.wvu.PrintArea" localSheetId="1" hidden="1">'Հ 16 Առաջնահերթություններ'!$A$3:$H$9</definedName>
    <definedName name="Z_F85705A2_3DA4_44A3_9B51_11830EE27ECA_.wvu.PrintArea" localSheetId="2" hidden="1">'Հ 17 Այլընտրանքներ'!$A$3:$H$1328</definedName>
    <definedName name="Z_F85705A2_3DA4_44A3_9B51_11830EE27ECA_.wvu.PrintTitles" localSheetId="1" hidden="1">'Հ 16 Առաջնահերթություններ'!$3:$4</definedName>
    <definedName name="Z_F85705A2_3DA4_44A3_9B51_11830EE27ECA_.wvu.PrintTitles" localSheetId="2" hidden="1">'Հ 17 Այլընտրանքներ'!$3:$4</definedName>
    <definedName name="Z_F85705A2_3DA4_44A3_9B51_11830EE27ECA_.wvu.Rows" localSheetId="1" hidden="1">'Հ 16 Առաջնահերթություններ'!$27:$27</definedName>
    <definedName name="Z_F85705A2_3DA4_44A3_9B51_11830EE27ECA_.wvu.Rows" localSheetId="2" hidden="1">'Հ 17 Այլընտրանքներ'!$1347:$1347</definedName>
    <definedName name="Z_F877AF7C_E802_4775_8957_237A0F9FF3CC_.wvu.FilterData" localSheetId="1" hidden="1">'Հ 16 Առաջնահերթություններ'!$A$5:$H$9</definedName>
    <definedName name="Z_F877AF7C_E802_4775_8957_237A0F9FF3CC_.wvu.FilterData" localSheetId="2" hidden="1">'Հ 17 Այլընտրանքներ'!$A$5:$H$1328</definedName>
    <definedName name="Z_F898408A_76B5_4E5F_A813_DC0D02AEA75F_.wvu.FilterData" localSheetId="1" hidden="1">'Հ 16 Առաջնահերթություններ'!$A$5:$H$9</definedName>
    <definedName name="Z_F898408A_76B5_4E5F_A813_DC0D02AEA75F_.wvu.FilterData" localSheetId="2" hidden="1">'Հ 17 Այլընտրանքներ'!$A$6:$H$1328</definedName>
    <definedName name="Z_F89AB9B3_3C70_4B2A_94E8_2113A7CFC416_.wvu.FilterData" localSheetId="1" hidden="1">'Հ 16 Առաջնահերթություններ'!$A$5:$H$9</definedName>
    <definedName name="Z_F89AB9B3_3C70_4B2A_94E8_2113A7CFC416_.wvu.FilterData" localSheetId="2" hidden="1">'Հ 17 Այլընտրանքներ'!$A$5:$H$1328</definedName>
    <definedName name="Z_F8DAD0CC_C2D5_4597_BA87_D28B1C38AEBA_.wvu.FilterData" localSheetId="1" hidden="1">'Հ 16 Առաջնահերթություններ'!$A$5:$H$9</definedName>
    <definedName name="Z_F8DAD0CC_C2D5_4597_BA87_D28B1C38AEBA_.wvu.FilterData" localSheetId="2" hidden="1">'Հ 17 Այլընտրանքներ'!$A$5:$H$1328</definedName>
    <definedName name="Z_F8E40B3C_C7CF_49D5_A0D2_B8E28A636421_.wvu.FilterData" localSheetId="1" hidden="1">'Հ 16 Առաջնահերթություններ'!$A$5:$H$9</definedName>
    <definedName name="Z_F8E40B3C_C7CF_49D5_A0D2_B8E28A636421_.wvu.FilterData" localSheetId="2" hidden="1">'Հ 17 Այլընտրանքներ'!$A$5:$H$1328</definedName>
    <definedName name="Z_F904F9EA_4EAE_4846_9554_02150E1A5009_.wvu.FilterData" localSheetId="1" hidden="1">'Հ 16 Առաջնահերթություններ'!$A$5:$H$9</definedName>
    <definedName name="Z_F904F9EA_4EAE_4846_9554_02150E1A5009_.wvu.FilterData" localSheetId="2" hidden="1">'Հ 17 Այլընտրանքներ'!$A$5:$H$1328</definedName>
    <definedName name="Z_F913132C_A30F_498D_88AB_2F9DA19A1834_.wvu.FilterData" localSheetId="1" hidden="1">'Հ 16 Առաջնահերթություններ'!$A$5:$H$9</definedName>
    <definedName name="Z_F913132C_A30F_498D_88AB_2F9DA19A1834_.wvu.FilterData" localSheetId="2" hidden="1">'Հ 17 Այլընտրանքներ'!$A$6:$H$1328</definedName>
    <definedName name="Z_F934877B_69D5_4755_980F_6E6A71D76E32_.wvu.FilterData" localSheetId="1" hidden="1">'Հ 16 Առաջնահերթություններ'!$A$5:$H$9</definedName>
    <definedName name="Z_F934877B_69D5_4755_980F_6E6A71D76E32_.wvu.FilterData" localSheetId="2" hidden="1">'Հ 17 Այլընտրանքներ'!$A$6:$H$1328</definedName>
    <definedName name="Z_F9381BED_DF0E_4FF4_AE46_81D534428B26_.wvu.FilterData" localSheetId="1" hidden="1">'Հ 16 Առաջնահերթություններ'!$A$5:$H$9</definedName>
    <definedName name="Z_F9381BED_DF0E_4FF4_AE46_81D534428B26_.wvu.FilterData" localSheetId="2" hidden="1">'Հ 17 Այլընտրանքներ'!$A$5:$H$1328</definedName>
    <definedName name="Z_F9A944B5_75C0_4897_9A2E_C6D30211AFE1_.wvu.FilterData" localSheetId="1" hidden="1">'Հ 16 Առաջնահերթություններ'!$A$5:$H$9</definedName>
    <definedName name="Z_F9A944B5_75C0_4897_9A2E_C6D30211AFE1_.wvu.FilterData" localSheetId="2" hidden="1">'Հ 17 Այլընտրանքներ'!$A$5:$H$1328</definedName>
    <definedName name="Z_F9AD8EDC_9051_4B2C_96A2_0549F7A650CE_.wvu.FilterData" localSheetId="1" hidden="1">'Հ 16 Առաջնահերթություններ'!$A$5:$H$9</definedName>
    <definedName name="Z_F9AD8EDC_9051_4B2C_96A2_0549F7A650CE_.wvu.FilterData" localSheetId="2" hidden="1">'Հ 17 Այլընտրանքներ'!$A$6:$H$1328</definedName>
    <definedName name="Z_F9B089FF_CD9B_4F0E_A4BA_42A4D9F77101_.wvu.FilterData" localSheetId="1" hidden="1">'Հ 16 Առաջնահերթություններ'!$A$5:$H$9</definedName>
    <definedName name="Z_F9B089FF_CD9B_4F0E_A4BA_42A4D9F77101_.wvu.FilterData" localSheetId="2" hidden="1">'Հ 17 Այլընտրանքներ'!$A$5:$H$1328</definedName>
    <definedName name="Z_F9F12DD2_0E7A_4B5B_9D87_FCF2B0586BCC_.wvu.FilterData" localSheetId="1" hidden="1">'Հ 16 Առաջնահերթություններ'!$A$5:$H$9</definedName>
    <definedName name="Z_F9F12DD2_0E7A_4B5B_9D87_FCF2B0586BCC_.wvu.FilterData" localSheetId="2" hidden="1">'Հ 17 Այլընտրանքներ'!$A$5:$H$1328</definedName>
    <definedName name="Z_F9F45565_F6FD_4D11_8B35_68E6A69B4335_.wvu.FilterData" localSheetId="1" hidden="1">'Հ 16 Առաջնահերթություններ'!$A$5:$H$9</definedName>
    <definedName name="Z_F9F45565_F6FD_4D11_8B35_68E6A69B4335_.wvu.FilterData" localSheetId="2" hidden="1">'Հ 17 Այլընտրանքներ'!$A$6:$H$1328</definedName>
    <definedName name="Z_F9FA3742_3FA6_4257_AB84_D71FBE21CCD0_.wvu.FilterData" localSheetId="1" hidden="1">'Հ 16 Առաջնահերթություններ'!$A$5:$H$9</definedName>
    <definedName name="Z_F9FA3742_3FA6_4257_AB84_D71FBE21CCD0_.wvu.FilterData" localSheetId="2" hidden="1">'Հ 17 Այլընտրանքներ'!$A$5:$H$1328</definedName>
    <definedName name="Z_FA248372_06C3_4900_88CB_E7813FCBB3E9_.wvu.FilterData" localSheetId="1" hidden="1">'Հ 16 Առաջնահերթություններ'!$A$5:$H$9</definedName>
    <definedName name="Z_FA248372_06C3_4900_88CB_E7813FCBB3E9_.wvu.FilterData" localSheetId="2" hidden="1">'Հ 17 Այլընտրանքներ'!$A$5:$H$1328</definedName>
    <definedName name="Z_FA344958_B123_4391_B07B_678E0CDC6264_.wvu.FilterData" localSheetId="1" hidden="1">'Հ 16 Առաջնահերթություններ'!$A$5:$H$9</definedName>
    <definedName name="Z_FA344958_B123_4391_B07B_678E0CDC6264_.wvu.FilterData" localSheetId="2" hidden="1">'Հ 17 Այլընտրանքներ'!$A$5:$H$1328</definedName>
    <definedName name="Z_FA351D07_BA4C_46E5_BDB8_E901A8401B21_.wvu.FilterData" localSheetId="1" hidden="1">'Հ 16 Առաջնահերթություններ'!$A$5:$H$9</definedName>
    <definedName name="Z_FA351D07_BA4C_46E5_BDB8_E901A8401B21_.wvu.FilterData" localSheetId="2" hidden="1">'Հ 17 Այլընտրանքներ'!$A$5:$H$1328</definedName>
    <definedName name="Z_FA9AB2A7_2FB5_44CB_8FF6_FFB9458DABB0_.wvu.FilterData" localSheetId="1" hidden="1">'Հ 16 Առաջնահերթություններ'!$A$5:$H$9</definedName>
    <definedName name="Z_FA9AB2A7_2FB5_44CB_8FF6_FFB9458DABB0_.wvu.FilterData" localSheetId="2" hidden="1">'Հ 17 Այլընտրանքներ'!$A$6:$H$1328</definedName>
    <definedName name="Z_FABE44AE_7B68_406A_BDE7_3DDFED4913D2_.wvu.FilterData" localSheetId="1" hidden="1">'Հ 16 Առաջնահերթություններ'!$A$5:$H$9</definedName>
    <definedName name="Z_FABE44AE_7B68_406A_BDE7_3DDFED4913D2_.wvu.FilterData" localSheetId="2" hidden="1">'Հ 17 Այլընտրանքներ'!$A$5:$H$1328</definedName>
    <definedName name="Z_FAD78D9D_3D7E_453D_84C5_9020C48BB5DF_.wvu.FilterData" localSheetId="1" hidden="1">'Հ 16 Առաջնահերթություններ'!$A$5:$H$9</definedName>
    <definedName name="Z_FAD78D9D_3D7E_453D_84C5_9020C48BB5DF_.wvu.FilterData" localSheetId="2" hidden="1">'Հ 17 Այլընտրանքներ'!$A$5:$H$1328</definedName>
    <definedName name="Z_FB02C709_204E_4151_A596_49996DFBE0A3_.wvu.FilterData" localSheetId="1" hidden="1">'Հ 16 Առաջնահերթություններ'!$A$5:$H$9</definedName>
    <definedName name="Z_FB02C709_204E_4151_A596_49996DFBE0A3_.wvu.FilterData" localSheetId="2" hidden="1">'Հ 17 Այլընտրանքներ'!$A$6:$H$1328</definedName>
    <definedName name="Z_FB1BF063_0307_4AF7_8033_6FBB0AD3C647_.wvu.FilterData" localSheetId="1" hidden="1">'Հ 16 Առաջնահերթություններ'!$A$5:$H$9</definedName>
    <definedName name="Z_FB1BF063_0307_4AF7_8033_6FBB0AD3C647_.wvu.FilterData" localSheetId="2" hidden="1">'Հ 17 Այլընտրանքներ'!$A$6:$H$1328</definedName>
    <definedName name="Z_FB1CD59A_C95D_44E8_A285_2549DACD89C2_.wvu.FilterData" localSheetId="1" hidden="1">'Հ 16 Առաջնահերթություններ'!$A$5:$H$9</definedName>
    <definedName name="Z_FB1CD59A_C95D_44E8_A285_2549DACD89C2_.wvu.FilterData" localSheetId="2" hidden="1">'Հ 17 Այլընտրանքներ'!$A$6:$H$1328</definedName>
    <definedName name="Z_FB602A9B_81EC_464E_990C_2B2884E6EBB2_.wvu.FilterData" localSheetId="1" hidden="1">'Հ 16 Առաջնահերթություններ'!$A$5:$H$9</definedName>
    <definedName name="Z_FB602A9B_81EC_464E_990C_2B2884E6EBB2_.wvu.FilterData" localSheetId="2" hidden="1">'Հ 17 Այլընտրանքներ'!$A$6:$H$1328</definedName>
    <definedName name="Z_FBCFAB88_A233_42E7_9387_AF266D2A8409_.wvu.FilterData" localSheetId="1" hidden="1">'Հ 16 Առաջնահերթություններ'!$A$5:$H$9</definedName>
    <definedName name="Z_FBCFAB88_A233_42E7_9387_AF266D2A8409_.wvu.FilterData" localSheetId="2" hidden="1">'Հ 17 Այլընտրանքներ'!$A$5:$H$1328</definedName>
    <definedName name="Z_FBE12D2C_9AAF_4F3C_BE1E_1BCDED2A6EF9_.wvu.FilterData" localSheetId="1" hidden="1">'Հ 16 Առաջնահերթություններ'!$A$5:$H$9</definedName>
    <definedName name="Z_FBE12D2C_9AAF_4F3C_BE1E_1BCDED2A6EF9_.wvu.FilterData" localSheetId="2" hidden="1">'Հ 17 Այլընտրանքներ'!$A$6:$H$1328</definedName>
    <definedName name="Z_FC37C2A2_B935_4347_A2D1_EE21DB6987AF_.wvu.FilterData" localSheetId="1" hidden="1">'Հ 16 Առաջնահերթություններ'!$A$5:$H$9</definedName>
    <definedName name="Z_FC37C2A2_B935_4347_A2D1_EE21DB6987AF_.wvu.FilterData" localSheetId="2" hidden="1">'Հ 17 Այլընտրանքներ'!$A$5:$H$1328</definedName>
    <definedName name="Z_FC517746_49E1_431E_897E_C854E02B5433_.wvu.FilterData" localSheetId="1" hidden="1">'Հ 16 Առաջնահերթություններ'!$A$5:$H$9</definedName>
    <definedName name="Z_FC517746_49E1_431E_897E_C854E02B5433_.wvu.FilterData" localSheetId="2" hidden="1">'Հ 17 Այլընտրանքներ'!$A$5:$H$1328</definedName>
    <definedName name="Z_FC559A9C_0594_444F_8BBA_B4F5C7450BD0_.wvu.FilterData" localSheetId="1" hidden="1">'Հ 16 Առաջնահերթություններ'!$A$5:$H$9</definedName>
    <definedName name="Z_FC559A9C_0594_444F_8BBA_B4F5C7450BD0_.wvu.FilterData" localSheetId="2" hidden="1">'Հ 17 Այլընտրանքներ'!$A$5:$H$1328</definedName>
    <definedName name="Z_FD0A79FB_3B1D_4957_B07E_BF132D0FC366_.wvu.FilterData" localSheetId="1" hidden="1">'Հ 16 Առաջնահերթություններ'!$A$5:$H$9</definedName>
    <definedName name="Z_FD0A79FB_3B1D_4957_B07E_BF132D0FC366_.wvu.FilterData" localSheetId="2" hidden="1">'Հ 17 Այլընտրանքներ'!$A$6:$H$1328</definedName>
    <definedName name="Z_FD1C5227_3DC1_4FB1_821B_48EFF800D358_.wvu.FilterData" localSheetId="1" hidden="1">'Հ 16 Առաջնահերթություններ'!$A$5:$H$9</definedName>
    <definedName name="Z_FD1C5227_3DC1_4FB1_821B_48EFF800D358_.wvu.FilterData" localSheetId="2" hidden="1">'Հ 17 Այլընտրանքներ'!$A$6:$H$1328</definedName>
    <definedName name="Z_FD4ACDFA_9025_4272_B680_5C3871282D60_.wvu.FilterData" localSheetId="1" hidden="1">'Հ 16 Առաջնահերթություններ'!$A$5:$H$9</definedName>
    <definedName name="Z_FD4ACDFA_9025_4272_B680_5C3871282D60_.wvu.FilterData" localSheetId="2" hidden="1">'Հ 17 Այլընտրանքներ'!$A$6:$H$1328</definedName>
    <definedName name="Z_FD5161EF_4F3E_4C70_9AFE_F1A8CAA461F9_.wvu.FilterData" localSheetId="1" hidden="1">'Հ 16 Առաջնահերթություններ'!$A$5:$H$9</definedName>
    <definedName name="Z_FD5161EF_4F3E_4C70_9AFE_F1A8CAA461F9_.wvu.FilterData" localSheetId="2" hidden="1">'Հ 17 Այլընտրանքներ'!$A$5:$H$1328</definedName>
    <definedName name="Z_FD552EFC_AB34_466B_A943_AB40432CA74E_.wvu.FilterData" localSheetId="1" hidden="1">'Հ 16 Առաջնահերթություններ'!$A$5:$H$9</definedName>
    <definedName name="Z_FD552EFC_AB34_466B_A943_AB40432CA74E_.wvu.FilterData" localSheetId="2" hidden="1">'Հ 17 Այլընտրանքներ'!$A$5:$H$1328</definedName>
    <definedName name="Z_FD83AE2B_CE2C_43AA_AEA1_128733DF5273_.wvu.FilterData" localSheetId="1" hidden="1">'Հ 16 Առաջնահերթություններ'!$A$5:$H$9</definedName>
    <definedName name="Z_FD83AE2B_CE2C_43AA_AEA1_128733DF5273_.wvu.FilterData" localSheetId="2" hidden="1">'Հ 17 Այլընտրանքներ'!$A$5:$H$1328</definedName>
    <definedName name="Z_FD85D370_8DB2_4C8A_95C1_F2C20AFE407E_.wvu.FilterData" localSheetId="1" hidden="1">'Հ 16 Առաջնահերթություններ'!$A$5:$H$9</definedName>
    <definedName name="Z_FD85D370_8DB2_4C8A_95C1_F2C20AFE407E_.wvu.FilterData" localSheetId="2" hidden="1">'Հ 17 Այլընտրանքներ'!$A$6:$H$1328</definedName>
    <definedName name="Z_FDC110EB_B254_4145_8169_2B78F7A62353_.wvu.Cols" localSheetId="1" hidden="1">'Հ 16 Առաջնահերթություններ'!#REF!,'Հ 16 Առաջնահերթություններ'!#REF!</definedName>
    <definedName name="Z_FDC110EB_B254_4145_8169_2B78F7A62353_.wvu.Cols" localSheetId="2" hidden="1">'Հ 17 Այլընտրանքներ'!#REF!,'Հ 17 Այլընտրանքներ'!#REF!</definedName>
    <definedName name="Z_FDC110EB_B254_4145_8169_2B78F7A62353_.wvu.FilterData" localSheetId="1" hidden="1">'Հ 16 Առաջնահերթություններ'!$A$5:$H$9</definedName>
    <definedName name="Z_FDC110EB_B254_4145_8169_2B78F7A62353_.wvu.FilterData" localSheetId="2" hidden="1">'Հ 17 Այլընտրանքներ'!$A$5:$H$1328</definedName>
    <definedName name="Z_FDC110EB_B254_4145_8169_2B78F7A62353_.wvu.PrintArea" localSheetId="1" hidden="1">'Հ 16 Առաջնահերթություններ'!$A$3:$H$9</definedName>
    <definedName name="Z_FDC110EB_B254_4145_8169_2B78F7A62353_.wvu.PrintArea" localSheetId="2" hidden="1">'Հ 17 Այլընտրանքներ'!$A$3:$H$1328</definedName>
    <definedName name="Z_FE43900D_EDB7_4970_B0A8_2ABAF352A724_.wvu.FilterData" localSheetId="1" hidden="1">'Հ 16 Առաջնահերթություններ'!$A$5:$H$9</definedName>
    <definedName name="Z_FE43900D_EDB7_4970_B0A8_2ABAF352A724_.wvu.FilterData" localSheetId="2" hidden="1">'Հ 17 Այլընտրանքներ'!$A$5:$H$1328</definedName>
    <definedName name="Z_FE5B0A35_2613_48CA_BE55_4FDAB3B2C9D2_.wvu.FilterData" localSheetId="1" hidden="1">'Հ 16 Առաջնահերթություններ'!$A$5:$H$9</definedName>
    <definedName name="Z_FE5B0A35_2613_48CA_BE55_4FDAB3B2C9D2_.wvu.FilterData" localSheetId="2" hidden="1">'Հ 17 Այլընտրանքներ'!$A$5:$H$1328</definedName>
    <definedName name="Z_FE7190FA_D4CF_43CF_8C2A_32A2FAD54877_.wvu.FilterData" localSheetId="1" hidden="1">'Հ 16 Առաջնահերթություններ'!$A$5:$H$9</definedName>
    <definedName name="Z_FE7190FA_D4CF_43CF_8C2A_32A2FAD54877_.wvu.FilterData" localSheetId="2" hidden="1">'Հ 17 Այլընտրանքներ'!$A$5:$H$1328</definedName>
    <definedName name="Z_FECF4D26_0366_4701_BADA_12C0600E9221_.wvu.FilterData" localSheetId="1" hidden="1">'Հ 16 Առաջնահերթություններ'!$A$5:$H$9</definedName>
    <definedName name="Z_FECF4D26_0366_4701_BADA_12C0600E9221_.wvu.FilterData" localSheetId="2" hidden="1">'Հ 17 Այլընտրանքներ'!$A$5:$H$1328</definedName>
    <definedName name="Z_FEED111B_2C3C_404F_994F_215D99B945A5_.wvu.FilterData" localSheetId="1" hidden="1">'Հ 16 Առաջնահերթություններ'!$A$5:$H$9</definedName>
    <definedName name="Z_FEED111B_2C3C_404F_994F_215D99B945A5_.wvu.FilterData" localSheetId="2" hidden="1">'Հ 17 Այլընտրանքներ'!$A$6:$H$1328</definedName>
    <definedName name="Z_FEF46D1E_5DAA_453D_A192_F3ABBDBE8E40_.wvu.FilterData" localSheetId="1" hidden="1">'Հ 16 Առաջնահերթություններ'!$A$5:$H$9</definedName>
    <definedName name="Z_FEF46D1E_5DAA_453D_A192_F3ABBDBE8E40_.wvu.FilterData" localSheetId="2" hidden="1">'Հ 17 Այլընտրանքներ'!$A$6:$H$1328</definedName>
    <definedName name="Z_FF093481_C0DB_4026_A78A_4BFD29BD12EE_.wvu.FilterData" localSheetId="1" hidden="1">'Հ 16 Առաջնահերթություններ'!$A$5:$H$9</definedName>
    <definedName name="Z_FF093481_C0DB_4026_A78A_4BFD29BD12EE_.wvu.FilterData" localSheetId="2" hidden="1">'Հ 17 Այլընտրանքներ'!$A$5:$H$1328</definedName>
    <definedName name="Z_FF27DCD8_6552_4E9D_802E_BF0F836816C1_.wvu.FilterData" localSheetId="1" hidden="1">'Հ 16 Առաջնահերթություններ'!$A$5:$H$9</definedName>
    <definedName name="Z_FF27DCD8_6552_4E9D_802E_BF0F836816C1_.wvu.FilterData" localSheetId="2" hidden="1">'Հ 17 Այլընտրանքներ'!$A$5:$H$1328</definedName>
    <definedName name="Z_FF6E5920_40CE_43D2_9384_843B13CDD966_.wvu.FilterData" localSheetId="1" hidden="1">'Հ 16 Առաջնահերթություններ'!$A$5:$H$9</definedName>
    <definedName name="Z_FF6E5920_40CE_43D2_9384_843B13CDD966_.wvu.FilterData" localSheetId="2" hidden="1">'Հ 17 Այլընտրանքներ'!$A$5:$H$1328</definedName>
    <definedName name="Z_FF72981F_770F_404C_BA58_A3385BE73E71_.wvu.FilterData" localSheetId="1" hidden="1">'Հ 16 Առաջնահերթություններ'!$A$5:$H$9</definedName>
    <definedName name="Z_FF72981F_770F_404C_BA58_A3385BE73E71_.wvu.FilterData" localSheetId="2" hidden="1">'Հ 17 Այլընտրանքներ'!$A$5:$H$1328</definedName>
    <definedName name="Z_FF8C0B7F_FECC_4600_8C57_6DBB213BC851_.wvu.FilterData" localSheetId="1" hidden="1">'Հ 16 Առաջնահերթություններ'!$A$5:$H$9</definedName>
    <definedName name="Z_FF8C0B7F_FECC_4600_8C57_6DBB213BC851_.wvu.FilterData" localSheetId="2" hidden="1">'Հ 17 Այլընտրանքներ'!$A$5:$H$1328</definedName>
    <definedName name="Z_FF8DC41D_8B99_4C6D_8505_941AB8B7B9D2_.wvu.FilterData" localSheetId="1" hidden="1">'Հ 16 Առաջնահերթություններ'!$A$5:$H$9</definedName>
    <definedName name="Z_FF8DC41D_8B99_4C6D_8505_941AB8B7B9D2_.wvu.FilterData" localSheetId="2" hidden="1">'Հ 17 Այլընտրանքներ'!$A$5:$H$1328</definedName>
    <definedName name="Z_FF9F302F_F465_4ADF_902B_31BE8B6F4BAA_.wvu.FilterData" localSheetId="1" hidden="1">'Հ 16 Առաջնահերթություններ'!$A$5:$H$9</definedName>
    <definedName name="Z_FF9F302F_F465_4ADF_902B_31BE8B6F4BAA_.wvu.FilterData" localSheetId="2" hidden="1">'Հ 17 Այլընտրանքներ'!$A$5:$H$1328</definedName>
    <definedName name="Z_FFC12AC2_C8BF_4DFD_AFDC_3BA9C96BA502_.wvu.FilterData" localSheetId="1" hidden="1">'Հ 16 Առաջնահերթություններ'!$A$5:$H$9</definedName>
    <definedName name="Z_FFC12AC2_C8BF_4DFD_AFDC_3BA9C96BA502_.wvu.FilterData" localSheetId="2" hidden="1">'Հ 17 Այլընտրանքներ'!$A$5:$H$1328</definedName>
    <definedName name="Z_FFC28C71_2B9A_49E7_B2C5_6899775B962E_.wvu.FilterData" localSheetId="1" hidden="1">'Հ 16 Առաջնահերթություններ'!$A$5:$H$9</definedName>
    <definedName name="Z_FFC28C71_2B9A_49E7_B2C5_6899775B962E_.wvu.FilterData" localSheetId="2" hidden="1">'Հ 17 Այլընտրանքներ'!$A$5:$H$1328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6" l="1"/>
  <c r="F6" i="6"/>
  <c r="G6" i="6"/>
  <c r="H6" i="6"/>
  <c r="D6" i="6"/>
  <c r="E7" i="6"/>
  <c r="D7" i="6"/>
  <c r="E9" i="6"/>
  <c r="D9" i="6"/>
  <c r="F876" i="4" l="1"/>
  <c r="G876" i="4"/>
  <c r="H876" i="4"/>
  <c r="E8" i="6" l="1"/>
  <c r="D8" i="6"/>
  <c r="H1327" i="4" l="1"/>
  <c r="G1327" i="4"/>
  <c r="F1327" i="4"/>
  <c r="H1325" i="4"/>
  <c r="G1325" i="4"/>
  <c r="F1325" i="4"/>
  <c r="H1319" i="4"/>
  <c r="G1319" i="4"/>
  <c r="F1319" i="4"/>
  <c r="H1315" i="4"/>
  <c r="H1314" i="4" s="1"/>
  <c r="G1315" i="4"/>
  <c r="G1314" i="4" s="1"/>
  <c r="F1315" i="4"/>
  <c r="F1314" i="4" s="1"/>
  <c r="H1310" i="4"/>
  <c r="H1309" i="4" s="1"/>
  <c r="G1310" i="4"/>
  <c r="G1309" i="4" s="1"/>
  <c r="F1310" i="4"/>
  <c r="F1309" i="4" s="1"/>
  <c r="H1305" i="4"/>
  <c r="H1304" i="4" s="1"/>
  <c r="G1305" i="4"/>
  <c r="G1304" i="4" s="1"/>
  <c r="F1305" i="4"/>
  <c r="F1304" i="4" s="1"/>
  <c r="H1300" i="4"/>
  <c r="H1299" i="4" s="1"/>
  <c r="G1300" i="4"/>
  <c r="G1299" i="4" s="1"/>
  <c r="F1300" i="4"/>
  <c r="F1299" i="4" s="1"/>
  <c r="H1295" i="4"/>
  <c r="H1294" i="4" s="1"/>
  <c r="G1295" i="4"/>
  <c r="G1294" i="4" s="1"/>
  <c r="F1295" i="4"/>
  <c r="F1294" i="4" s="1"/>
  <c r="H1291" i="4"/>
  <c r="H1290" i="4" s="1"/>
  <c r="G1291" i="4"/>
  <c r="G1290" i="4" s="1"/>
  <c r="F1291" i="4"/>
  <c r="F1290" i="4" s="1"/>
  <c r="H1286" i="4"/>
  <c r="H1285" i="4" s="1"/>
  <c r="G1286" i="4"/>
  <c r="G1285" i="4" s="1"/>
  <c r="F1286" i="4"/>
  <c r="F1285" i="4" s="1"/>
  <c r="H1281" i="4"/>
  <c r="H1280" i="4" s="1"/>
  <c r="G1281" i="4"/>
  <c r="G1280" i="4" s="1"/>
  <c r="F1281" i="4"/>
  <c r="F1280" i="4" s="1"/>
  <c r="H1278" i="4"/>
  <c r="H1277" i="4" s="1"/>
  <c r="G1278" i="4"/>
  <c r="G1277" i="4" s="1"/>
  <c r="F1278" i="4"/>
  <c r="F1277" i="4" s="1"/>
  <c r="H1274" i="4"/>
  <c r="H1273" i="4" s="1"/>
  <c r="G1274" i="4"/>
  <c r="G1273" i="4" s="1"/>
  <c r="F1274" i="4"/>
  <c r="F1273" i="4" s="1"/>
  <c r="H1267" i="4"/>
  <c r="H1266" i="4" s="1"/>
  <c r="G1267" i="4"/>
  <c r="G1266" i="4" s="1"/>
  <c r="F1267" i="4"/>
  <c r="F1266" i="4" s="1"/>
  <c r="H1263" i="4"/>
  <c r="H1262" i="4" s="1"/>
  <c r="G1263" i="4"/>
  <c r="G1262" i="4" s="1"/>
  <c r="F1263" i="4"/>
  <c r="F1262" i="4" s="1"/>
  <c r="H1259" i="4"/>
  <c r="H1258" i="4" s="1"/>
  <c r="G1259" i="4"/>
  <c r="G1258" i="4" s="1"/>
  <c r="F1259" i="4"/>
  <c r="F1258" i="4" s="1"/>
  <c r="H1249" i="4"/>
  <c r="H1248" i="4" s="1"/>
  <c r="G1249" i="4"/>
  <c r="G1248" i="4" s="1"/>
  <c r="F1249" i="4"/>
  <c r="F1248" i="4" s="1"/>
  <c r="H1239" i="4"/>
  <c r="H1238" i="4" s="1"/>
  <c r="G1239" i="4"/>
  <c r="G1238" i="4" s="1"/>
  <c r="F1239" i="4"/>
  <c r="F1238" i="4" s="1"/>
  <c r="H1231" i="4"/>
  <c r="H1230" i="4" s="1"/>
  <c r="G1231" i="4"/>
  <c r="G1230" i="4" s="1"/>
  <c r="F1231" i="4"/>
  <c r="F1230" i="4" s="1"/>
  <c r="H1226" i="4"/>
  <c r="H1225" i="4" s="1"/>
  <c r="G1226" i="4"/>
  <c r="G1225" i="4" s="1"/>
  <c r="F1226" i="4"/>
  <c r="F1225" i="4" s="1"/>
  <c r="H1219" i="4"/>
  <c r="H1218" i="4" s="1"/>
  <c r="G1219" i="4"/>
  <c r="G1218" i="4" s="1"/>
  <c r="F1219" i="4"/>
  <c r="F1218" i="4" s="1"/>
  <c r="H1213" i="4"/>
  <c r="H1212" i="4" s="1"/>
  <c r="G1213" i="4"/>
  <c r="G1212" i="4" s="1"/>
  <c r="F1213" i="4"/>
  <c r="F1212" i="4" s="1"/>
  <c r="H1203" i="4"/>
  <c r="H1202" i="4" s="1"/>
  <c r="G1203" i="4"/>
  <c r="G1202" i="4" s="1"/>
  <c r="F1203" i="4"/>
  <c r="F1202" i="4" s="1"/>
  <c r="H1197" i="4"/>
  <c r="H1196" i="4" s="1"/>
  <c r="G1197" i="4"/>
  <c r="G1196" i="4" s="1"/>
  <c r="F1197" i="4"/>
  <c r="F1196" i="4" s="1"/>
  <c r="H1189" i="4"/>
  <c r="H1188" i="4" s="1"/>
  <c r="G1189" i="4"/>
  <c r="G1188" i="4" s="1"/>
  <c r="F1189" i="4"/>
  <c r="F1188" i="4" s="1"/>
  <c r="H1185" i="4"/>
  <c r="G1185" i="4"/>
  <c r="F1185" i="4"/>
  <c r="H1171" i="4"/>
  <c r="G1171" i="4"/>
  <c r="F1171" i="4"/>
  <c r="H1166" i="4"/>
  <c r="H1165" i="4" s="1"/>
  <c r="G1166" i="4"/>
  <c r="G1165" i="4" s="1"/>
  <c r="F1166" i="4"/>
  <c r="F1165" i="4" s="1"/>
  <c r="H1154" i="4"/>
  <c r="H1153" i="4" s="1"/>
  <c r="G1154" i="4"/>
  <c r="G1153" i="4" s="1"/>
  <c r="F1154" i="4"/>
  <c r="F1153" i="4" s="1"/>
  <c r="H1149" i="4"/>
  <c r="H1148" i="4" s="1"/>
  <c r="G1149" i="4"/>
  <c r="G1148" i="4" s="1"/>
  <c r="F1149" i="4"/>
  <c r="F1148" i="4" s="1"/>
  <c r="H1139" i="4"/>
  <c r="H1138" i="4" s="1"/>
  <c r="G1139" i="4"/>
  <c r="G1138" i="4" s="1"/>
  <c r="F1139" i="4"/>
  <c r="F1138" i="4" s="1"/>
  <c r="H1133" i="4"/>
  <c r="H1132" i="4" s="1"/>
  <c r="G1133" i="4"/>
  <c r="G1132" i="4" s="1"/>
  <c r="F1133" i="4"/>
  <c r="F1132" i="4" s="1"/>
  <c r="H1124" i="4"/>
  <c r="H1123" i="4" s="1"/>
  <c r="G1124" i="4"/>
  <c r="G1123" i="4" s="1"/>
  <c r="F1124" i="4"/>
  <c r="F1123" i="4" s="1"/>
  <c r="H1118" i="4"/>
  <c r="G1118" i="4"/>
  <c r="F1118" i="4"/>
  <c r="H1100" i="4"/>
  <c r="G1100" i="4"/>
  <c r="F1100" i="4"/>
  <c r="H1096" i="4"/>
  <c r="G1096" i="4"/>
  <c r="F1096" i="4"/>
  <c r="H1091" i="4"/>
  <c r="G1091" i="4"/>
  <c r="F1091" i="4"/>
  <c r="H1080" i="4"/>
  <c r="G1080" i="4"/>
  <c r="F1080" i="4"/>
  <c r="H1078" i="4"/>
  <c r="G1078" i="4"/>
  <c r="F1078" i="4"/>
  <c r="H1072" i="4"/>
  <c r="G1072" i="4"/>
  <c r="F1072" i="4"/>
  <c r="H1067" i="4"/>
  <c r="G1067" i="4"/>
  <c r="F1067" i="4"/>
  <c r="H1061" i="4"/>
  <c r="G1061" i="4"/>
  <c r="F1061" i="4"/>
  <c r="H1056" i="4"/>
  <c r="G1056" i="4"/>
  <c r="F1056" i="4"/>
  <c r="H1051" i="4"/>
  <c r="G1051" i="4"/>
  <c r="F1051" i="4"/>
  <c r="H1041" i="4"/>
  <c r="G1041" i="4"/>
  <c r="F1041" i="4"/>
  <c r="H1035" i="4"/>
  <c r="G1035" i="4"/>
  <c r="F1035" i="4"/>
  <c r="H1031" i="4"/>
  <c r="G1031" i="4"/>
  <c r="F1031" i="4"/>
  <c r="H1017" i="4"/>
  <c r="G1017" i="4"/>
  <c r="F1017" i="4"/>
  <c r="H1014" i="4"/>
  <c r="G1014" i="4"/>
  <c r="F1014" i="4"/>
  <c r="H1006" i="4"/>
  <c r="G1006" i="4"/>
  <c r="F1006" i="4"/>
  <c r="H1003" i="4"/>
  <c r="G1003" i="4"/>
  <c r="F1003" i="4"/>
  <c r="H988" i="4"/>
  <c r="G988" i="4"/>
  <c r="F988" i="4"/>
  <c r="H982" i="4"/>
  <c r="G982" i="4"/>
  <c r="F982" i="4"/>
  <c r="H980" i="4"/>
  <c r="G980" i="4"/>
  <c r="F980" i="4"/>
  <c r="H972" i="4"/>
  <c r="G972" i="4"/>
  <c r="F972" i="4"/>
  <c r="H964" i="4"/>
  <c r="G964" i="4"/>
  <c r="F964" i="4"/>
  <c r="H955" i="4"/>
  <c r="G955" i="4"/>
  <c r="F955" i="4"/>
  <c r="H950" i="4"/>
  <c r="G950" i="4"/>
  <c r="F950" i="4"/>
  <c r="H943" i="4"/>
  <c r="G943" i="4"/>
  <c r="F943" i="4"/>
  <c r="H934" i="4"/>
  <c r="G934" i="4"/>
  <c r="F934" i="4"/>
  <c r="H932" i="4"/>
  <c r="G932" i="4"/>
  <c r="F932" i="4"/>
  <c r="H919" i="4"/>
  <c r="G919" i="4"/>
  <c r="F919" i="4"/>
  <c r="H914" i="4"/>
  <c r="G914" i="4"/>
  <c r="F914" i="4"/>
  <c r="H906" i="4"/>
  <c r="G906" i="4"/>
  <c r="F906" i="4"/>
  <c r="H904" i="4"/>
  <c r="G904" i="4"/>
  <c r="F904" i="4"/>
  <c r="H902" i="4"/>
  <c r="G902" i="4"/>
  <c r="F902" i="4"/>
  <c r="H895" i="4"/>
  <c r="G895" i="4"/>
  <c r="F895" i="4"/>
  <c r="H893" i="4"/>
  <c r="G893" i="4"/>
  <c r="F893" i="4"/>
  <c r="H888" i="4"/>
  <c r="G888" i="4"/>
  <c r="F888" i="4"/>
  <c r="H883" i="4"/>
  <c r="G883" i="4"/>
  <c r="F883" i="4"/>
  <c r="H872" i="4"/>
  <c r="G872" i="4"/>
  <c r="F872" i="4"/>
  <c r="H860" i="4"/>
  <c r="G860" i="4"/>
  <c r="F860" i="4"/>
  <c r="H850" i="4"/>
  <c r="G850" i="4"/>
  <c r="F850" i="4"/>
  <c r="H846" i="4"/>
  <c r="G846" i="4"/>
  <c r="F846" i="4"/>
  <c r="H840" i="4"/>
  <c r="G840" i="4"/>
  <c r="F840" i="4"/>
  <c r="H824" i="4"/>
  <c r="G824" i="4"/>
  <c r="F824" i="4"/>
  <c r="H819" i="4"/>
  <c r="G819" i="4"/>
  <c r="F819" i="4"/>
  <c r="H809" i="4"/>
  <c r="G809" i="4"/>
  <c r="F809" i="4"/>
  <c r="H794" i="4"/>
  <c r="G794" i="4"/>
  <c r="F794" i="4"/>
  <c r="H779" i="4"/>
  <c r="G779" i="4"/>
  <c r="F779" i="4"/>
  <c r="H759" i="4"/>
  <c r="G759" i="4"/>
  <c r="F759" i="4"/>
  <c r="H745" i="4"/>
  <c r="G745" i="4"/>
  <c r="F745" i="4"/>
  <c r="H710" i="4"/>
  <c r="G710" i="4"/>
  <c r="F710" i="4"/>
  <c r="H706" i="4"/>
  <c r="G706" i="4"/>
  <c r="F706" i="4"/>
  <c r="H697" i="4"/>
  <c r="G697" i="4"/>
  <c r="F697" i="4"/>
  <c r="H690" i="4"/>
  <c r="G690" i="4"/>
  <c r="F690" i="4"/>
  <c r="H674" i="4"/>
  <c r="G674" i="4"/>
  <c r="F674" i="4"/>
  <c r="H659" i="4"/>
  <c r="G659" i="4"/>
  <c r="F659" i="4"/>
  <c r="H652" i="4"/>
  <c r="G652" i="4"/>
  <c r="F652" i="4"/>
  <c r="H634" i="4"/>
  <c r="G634" i="4"/>
  <c r="F634" i="4"/>
  <c r="H601" i="4"/>
  <c r="G601" i="4"/>
  <c r="F601" i="4"/>
  <c r="H596" i="4"/>
  <c r="G596" i="4"/>
  <c r="F596" i="4"/>
  <c r="H588" i="4"/>
  <c r="G588" i="4"/>
  <c r="F588" i="4"/>
  <c r="H572" i="4"/>
  <c r="G572" i="4"/>
  <c r="F572" i="4"/>
  <c r="H570" i="4"/>
  <c r="G570" i="4"/>
  <c r="F570" i="4"/>
  <c r="H565" i="4"/>
  <c r="G565" i="4"/>
  <c r="F565" i="4"/>
  <c r="H558" i="4"/>
  <c r="G558" i="4"/>
  <c r="F558" i="4"/>
  <c r="H553" i="4"/>
  <c r="G553" i="4"/>
  <c r="F553" i="4"/>
  <c r="H549" i="4"/>
  <c r="G549" i="4"/>
  <c r="F549" i="4"/>
  <c r="H546" i="4"/>
  <c r="G546" i="4"/>
  <c r="F546" i="4"/>
  <c r="H540" i="4"/>
  <c r="G540" i="4"/>
  <c r="F540" i="4"/>
  <c r="H538" i="4"/>
  <c r="G538" i="4"/>
  <c r="F538" i="4"/>
  <c r="H529" i="4"/>
  <c r="G529" i="4"/>
  <c r="F529" i="4"/>
  <c r="H512" i="4"/>
  <c r="G512" i="4"/>
  <c r="F512" i="4"/>
  <c r="H495" i="4"/>
  <c r="G495" i="4"/>
  <c r="F495" i="4"/>
  <c r="H491" i="4"/>
  <c r="G491" i="4"/>
  <c r="F491" i="4"/>
  <c r="H487" i="4"/>
  <c r="G487" i="4"/>
  <c r="F487" i="4"/>
  <c r="H479" i="4"/>
  <c r="G479" i="4"/>
  <c r="F479" i="4"/>
  <c r="H471" i="4"/>
  <c r="G471" i="4"/>
  <c r="F471" i="4"/>
  <c r="H467" i="4"/>
  <c r="G467" i="4"/>
  <c r="F467" i="4"/>
  <c r="H461" i="4"/>
  <c r="G461" i="4"/>
  <c r="F461" i="4"/>
  <c r="H453" i="4"/>
  <c r="G453" i="4"/>
  <c r="F453" i="4"/>
  <c r="H441" i="4"/>
  <c r="G441" i="4"/>
  <c r="F441" i="4"/>
  <c r="H433" i="4"/>
  <c r="G433" i="4"/>
  <c r="F433" i="4"/>
  <c r="H429" i="4"/>
  <c r="G429" i="4"/>
  <c r="F429" i="4"/>
  <c r="H425" i="4"/>
  <c r="G425" i="4"/>
  <c r="F425" i="4"/>
  <c r="H421" i="4"/>
  <c r="G421" i="4"/>
  <c r="F421" i="4"/>
  <c r="H409" i="4"/>
  <c r="G409" i="4"/>
  <c r="F409" i="4"/>
  <c r="H404" i="4"/>
  <c r="G404" i="4"/>
  <c r="F404" i="4"/>
  <c r="H399" i="4"/>
  <c r="G399" i="4"/>
  <c r="F399" i="4"/>
  <c r="H397" i="4"/>
  <c r="G397" i="4"/>
  <c r="F397" i="4"/>
  <c r="H391" i="4"/>
  <c r="G391" i="4"/>
  <c r="F391" i="4"/>
  <c r="H382" i="4"/>
  <c r="G382" i="4"/>
  <c r="F382" i="4"/>
  <c r="H375" i="4"/>
  <c r="G375" i="4"/>
  <c r="F375" i="4"/>
  <c r="H373" i="4"/>
  <c r="G373" i="4"/>
  <c r="F373" i="4"/>
  <c r="H367" i="4"/>
  <c r="G367" i="4"/>
  <c r="F367" i="4"/>
  <c r="H363" i="4"/>
  <c r="G363" i="4"/>
  <c r="F363" i="4"/>
  <c r="H359" i="4"/>
  <c r="G359" i="4"/>
  <c r="F359" i="4"/>
  <c r="H356" i="4"/>
  <c r="G356" i="4"/>
  <c r="F356" i="4"/>
  <c r="H350" i="4"/>
  <c r="G350" i="4"/>
  <c r="F350" i="4"/>
  <c r="H345" i="4"/>
  <c r="G345" i="4"/>
  <c r="F345" i="4"/>
  <c r="H331" i="4"/>
  <c r="G331" i="4"/>
  <c r="F331" i="4"/>
  <c r="H325" i="4"/>
  <c r="G325" i="4"/>
  <c r="F325" i="4"/>
  <c r="H317" i="4"/>
  <c r="G317" i="4"/>
  <c r="F317" i="4"/>
  <c r="H307" i="4"/>
  <c r="G307" i="4"/>
  <c r="F307" i="4"/>
  <c r="H302" i="4"/>
  <c r="G302" i="4"/>
  <c r="F302" i="4"/>
  <c r="H300" i="4"/>
  <c r="G300" i="4"/>
  <c r="F300" i="4"/>
  <c r="H297" i="4"/>
  <c r="G297" i="4"/>
  <c r="F297" i="4"/>
  <c r="H269" i="4"/>
  <c r="G269" i="4"/>
  <c r="F269" i="4"/>
  <c r="H267" i="4"/>
  <c r="G267" i="4"/>
  <c r="F267" i="4"/>
  <c r="H264" i="4"/>
  <c r="G264" i="4"/>
  <c r="F264" i="4"/>
  <c r="H262" i="4"/>
  <c r="G262" i="4"/>
  <c r="F262" i="4"/>
  <c r="H253" i="4"/>
  <c r="G253" i="4"/>
  <c r="F253" i="4"/>
  <c r="H251" i="4"/>
  <c r="G251" i="4"/>
  <c r="F251" i="4"/>
  <c r="H248" i="4"/>
  <c r="G248" i="4"/>
  <c r="F248" i="4"/>
  <c r="H233" i="4"/>
  <c r="G233" i="4"/>
  <c r="F233" i="4"/>
  <c r="H226" i="4"/>
  <c r="G226" i="4"/>
  <c r="F226" i="4"/>
  <c r="H192" i="4"/>
  <c r="G192" i="4"/>
  <c r="F192" i="4"/>
  <c r="H188" i="4"/>
  <c r="G188" i="4"/>
  <c r="F188" i="4"/>
  <c r="H186" i="4"/>
  <c r="G186" i="4"/>
  <c r="F186" i="4"/>
  <c r="H184" i="4"/>
  <c r="G184" i="4"/>
  <c r="F184" i="4"/>
  <c r="H178" i="4"/>
  <c r="G178" i="4"/>
  <c r="F178" i="4"/>
  <c r="H175" i="4"/>
  <c r="G175" i="4"/>
  <c r="F175" i="4"/>
  <c r="H146" i="4"/>
  <c r="G146" i="4"/>
  <c r="F146" i="4"/>
  <c r="H143" i="4"/>
  <c r="G143" i="4"/>
  <c r="F143" i="4"/>
  <c r="H139" i="4"/>
  <c r="G139" i="4"/>
  <c r="F139" i="4"/>
  <c r="H134" i="4"/>
  <c r="G134" i="4"/>
  <c r="F134" i="4"/>
  <c r="H132" i="4"/>
  <c r="G132" i="4"/>
  <c r="F132" i="4"/>
  <c r="H104" i="4"/>
  <c r="H103" i="4" s="1"/>
  <c r="G104" i="4"/>
  <c r="G103" i="4" s="1"/>
  <c r="F104" i="4"/>
  <c r="F103" i="4" s="1"/>
  <c r="H99" i="4"/>
  <c r="H98" i="4" s="1"/>
  <c r="G99" i="4"/>
  <c r="G98" i="4" s="1"/>
  <c r="F99" i="4"/>
  <c r="F98" i="4" s="1"/>
  <c r="H94" i="4"/>
  <c r="G94" i="4"/>
  <c r="F94" i="4"/>
  <c r="H91" i="4"/>
  <c r="G91" i="4"/>
  <c r="F91" i="4"/>
  <c r="H88" i="4"/>
  <c r="G88" i="4"/>
  <c r="F88" i="4"/>
  <c r="H86" i="4"/>
  <c r="G86" i="4"/>
  <c r="F86" i="4"/>
  <c r="H62" i="4"/>
  <c r="G62" i="4"/>
  <c r="F62" i="4"/>
  <c r="H53" i="4"/>
  <c r="G53" i="4"/>
  <c r="F53" i="4"/>
  <c r="H41" i="4"/>
  <c r="G41" i="4"/>
  <c r="F41" i="4"/>
  <c r="H39" i="4"/>
  <c r="G39" i="4"/>
  <c r="F39" i="4"/>
  <c r="H32" i="4"/>
  <c r="G32" i="4"/>
  <c r="F32" i="4"/>
  <c r="H27" i="4"/>
  <c r="G27" i="4"/>
  <c r="F27" i="4"/>
  <c r="H24" i="4"/>
  <c r="G24" i="4"/>
  <c r="F24" i="4"/>
  <c r="H14" i="4"/>
  <c r="H13" i="4" s="1"/>
  <c r="G14" i="4"/>
  <c r="G13" i="4" s="1"/>
  <c r="F14" i="4"/>
  <c r="F13" i="4" s="1"/>
  <c r="H9" i="4"/>
  <c r="H8" i="4" s="1"/>
  <c r="G9" i="4"/>
  <c r="G8" i="4" s="1"/>
  <c r="F9" i="4"/>
  <c r="F8" i="4" s="1"/>
  <c r="E317" i="4"/>
  <c r="I317" i="4"/>
  <c r="J317" i="4"/>
  <c r="K317" i="4"/>
  <c r="L317" i="4"/>
  <c r="E307" i="4"/>
  <c r="I307" i="4"/>
  <c r="J307" i="4"/>
  <c r="K307" i="4"/>
  <c r="L307" i="4"/>
  <c r="E302" i="4"/>
  <c r="I302" i="4"/>
  <c r="J302" i="4"/>
  <c r="K302" i="4"/>
  <c r="L302" i="4"/>
  <c r="E300" i="4"/>
  <c r="I300" i="4"/>
  <c r="J300" i="4"/>
  <c r="K300" i="4"/>
  <c r="L300" i="4"/>
  <c r="E297" i="4"/>
  <c r="I297" i="4"/>
  <c r="J297" i="4"/>
  <c r="K297" i="4"/>
  <c r="L297" i="4"/>
  <c r="E269" i="4"/>
  <c r="I269" i="4"/>
  <c r="J269" i="4"/>
  <c r="K269" i="4"/>
  <c r="L269" i="4"/>
  <c r="E267" i="4"/>
  <c r="I267" i="4"/>
  <c r="J267" i="4"/>
  <c r="K267" i="4"/>
  <c r="L267" i="4"/>
  <c r="E264" i="4"/>
  <c r="I264" i="4"/>
  <c r="J264" i="4"/>
  <c r="K264" i="4"/>
  <c r="L264" i="4"/>
  <c r="E262" i="4"/>
  <c r="I262" i="4"/>
  <c r="J262" i="4"/>
  <c r="K262" i="4"/>
  <c r="L262" i="4"/>
  <c r="E253" i="4"/>
  <c r="I253" i="4"/>
  <c r="J253" i="4"/>
  <c r="K253" i="4"/>
  <c r="L253" i="4"/>
  <c r="E251" i="4"/>
  <c r="I251" i="4"/>
  <c r="J251" i="4"/>
  <c r="K251" i="4"/>
  <c r="L251" i="4"/>
  <c r="E248" i="4"/>
  <c r="I248" i="4"/>
  <c r="J248" i="4"/>
  <c r="K248" i="4"/>
  <c r="L248" i="4"/>
  <c r="E233" i="4"/>
  <c r="I233" i="4"/>
  <c r="J233" i="4"/>
  <c r="K233" i="4"/>
  <c r="L233" i="4"/>
  <c r="E226" i="4"/>
  <c r="I226" i="4"/>
  <c r="J226" i="4"/>
  <c r="K226" i="4"/>
  <c r="L226" i="4"/>
  <c r="E192" i="4"/>
  <c r="I192" i="4"/>
  <c r="J192" i="4"/>
  <c r="K192" i="4"/>
  <c r="L192" i="4"/>
  <c r="E188" i="4"/>
  <c r="I188" i="4"/>
  <c r="J188" i="4"/>
  <c r="K188" i="4"/>
  <c r="L188" i="4"/>
  <c r="E186" i="4"/>
  <c r="I186" i="4"/>
  <c r="J186" i="4"/>
  <c r="K186" i="4"/>
  <c r="L186" i="4"/>
  <c r="E184" i="4"/>
  <c r="I184" i="4"/>
  <c r="J184" i="4"/>
  <c r="K184" i="4"/>
  <c r="L184" i="4"/>
  <c r="E178" i="4"/>
  <c r="I178" i="4"/>
  <c r="J178" i="4"/>
  <c r="K178" i="4"/>
  <c r="L178" i="4"/>
  <c r="E175" i="4"/>
  <c r="I175" i="4"/>
  <c r="J175" i="4"/>
  <c r="K175" i="4"/>
  <c r="L175" i="4"/>
  <c r="E146" i="4"/>
  <c r="I146" i="4"/>
  <c r="J146" i="4"/>
  <c r="K146" i="4"/>
  <c r="L146" i="4"/>
  <c r="E143" i="4"/>
  <c r="I143" i="4"/>
  <c r="J143" i="4"/>
  <c r="K143" i="4"/>
  <c r="L143" i="4"/>
  <c r="E139" i="4"/>
  <c r="I139" i="4"/>
  <c r="J139" i="4"/>
  <c r="K139" i="4"/>
  <c r="L139" i="4"/>
  <c r="E134" i="4"/>
  <c r="I134" i="4"/>
  <c r="J134" i="4"/>
  <c r="K134" i="4"/>
  <c r="L134" i="4"/>
  <c r="E132" i="4"/>
  <c r="I132" i="4"/>
  <c r="J132" i="4"/>
  <c r="K132" i="4"/>
  <c r="L132" i="4"/>
  <c r="E104" i="4"/>
  <c r="I104" i="4"/>
  <c r="J104" i="4"/>
  <c r="K104" i="4"/>
  <c r="L104" i="4"/>
  <c r="E99" i="4"/>
  <c r="I99" i="4"/>
  <c r="J99" i="4"/>
  <c r="K99" i="4"/>
  <c r="L99" i="4"/>
  <c r="E94" i="4"/>
  <c r="I94" i="4"/>
  <c r="J94" i="4"/>
  <c r="K94" i="4"/>
  <c r="L94" i="4"/>
  <c r="E91" i="4"/>
  <c r="I91" i="4"/>
  <c r="J91" i="4"/>
  <c r="K91" i="4"/>
  <c r="L91" i="4"/>
  <c r="E88" i="4"/>
  <c r="I88" i="4"/>
  <c r="J88" i="4"/>
  <c r="K88" i="4"/>
  <c r="L88" i="4"/>
  <c r="E86" i="4"/>
  <c r="I86" i="4"/>
  <c r="J86" i="4"/>
  <c r="K86" i="4"/>
  <c r="L86" i="4"/>
  <c r="E62" i="4"/>
  <c r="I62" i="4"/>
  <c r="J62" i="4"/>
  <c r="K62" i="4"/>
  <c r="L62" i="4"/>
  <c r="E53" i="4"/>
  <c r="I53" i="4"/>
  <c r="J53" i="4"/>
  <c r="K53" i="4"/>
  <c r="L53" i="4"/>
  <c r="E41" i="4"/>
  <c r="I41" i="4"/>
  <c r="J41" i="4"/>
  <c r="K41" i="4"/>
  <c r="L41" i="4"/>
  <c r="E39" i="4"/>
  <c r="I39" i="4"/>
  <c r="J39" i="4"/>
  <c r="K39" i="4"/>
  <c r="L39" i="4"/>
  <c r="E32" i="4"/>
  <c r="I32" i="4"/>
  <c r="J32" i="4"/>
  <c r="K32" i="4"/>
  <c r="L32" i="4"/>
  <c r="E27" i="4"/>
  <c r="I27" i="4"/>
  <c r="J27" i="4"/>
  <c r="K27" i="4"/>
  <c r="L27" i="4"/>
  <c r="E24" i="4"/>
  <c r="I24" i="4"/>
  <c r="J24" i="4"/>
  <c r="K24" i="4"/>
  <c r="L24" i="4"/>
  <c r="E14" i="4"/>
  <c r="I14" i="4"/>
  <c r="J14" i="4"/>
  <c r="K14" i="4"/>
  <c r="L14" i="4"/>
  <c r="E9" i="4"/>
  <c r="I9" i="4"/>
  <c r="J9" i="4"/>
  <c r="K9" i="4"/>
  <c r="L9" i="4"/>
  <c r="D91" i="4"/>
  <c r="I1267" i="4"/>
  <c r="I1266" i="4" s="1"/>
  <c r="J1267" i="4"/>
  <c r="J1266" i="4" s="1"/>
  <c r="K1267" i="4"/>
  <c r="K1266" i="4" s="1"/>
  <c r="L1267" i="4"/>
  <c r="L1266" i="4" s="1"/>
  <c r="E1267" i="4"/>
  <c r="E1266" i="4" s="1"/>
  <c r="D1267" i="4"/>
  <c r="D1266" i="4" s="1"/>
  <c r="F1170" i="4" l="1"/>
  <c r="G1318" i="4"/>
  <c r="G537" i="4"/>
  <c r="G396" i="4"/>
  <c r="G440" i="4"/>
  <c r="F324" i="4"/>
  <c r="F1318" i="4"/>
  <c r="H1318" i="4"/>
  <c r="H537" i="4"/>
  <c r="H440" i="4"/>
  <c r="G892" i="4"/>
  <c r="G913" i="4"/>
  <c r="H1170" i="4"/>
  <c r="F440" i="4"/>
  <c r="G1071" i="4"/>
  <c r="H1071" i="4"/>
  <c r="F1071" i="4"/>
  <c r="F1095" i="4"/>
  <c r="H600" i="4"/>
  <c r="H892" i="4"/>
  <c r="H913" i="4"/>
  <c r="G1170" i="4"/>
  <c r="H396" i="4"/>
  <c r="F537" i="4"/>
  <c r="G324" i="4"/>
  <c r="G1095" i="4"/>
  <c r="H324" i="4"/>
  <c r="H1095" i="4"/>
  <c r="F23" i="4"/>
  <c r="F142" i="4"/>
  <c r="F1040" i="4"/>
  <c r="G23" i="4"/>
  <c r="G142" i="4"/>
  <c r="G1040" i="4"/>
  <c r="H23" i="4"/>
  <c r="H142" i="4"/>
  <c r="H1040" i="4"/>
  <c r="F131" i="4"/>
  <c r="F557" i="4"/>
  <c r="G131" i="4"/>
  <c r="G557" i="4"/>
  <c r="H131" i="4"/>
  <c r="H557" i="4"/>
  <c r="G600" i="4"/>
  <c r="F396" i="4"/>
  <c r="F600" i="4"/>
  <c r="F892" i="4"/>
  <c r="F913" i="4"/>
  <c r="G7" i="4" l="1"/>
  <c r="H7" i="4"/>
  <c r="F7" i="4"/>
  <c r="L1327" i="4" l="1"/>
  <c r="L1325" i="4"/>
  <c r="L1319" i="4"/>
  <c r="L1315" i="4"/>
  <c r="L1314" i="4" s="1"/>
  <c r="L1310" i="4"/>
  <c r="L1309" i="4" s="1"/>
  <c r="L1305" i="4"/>
  <c r="L1304" i="4" s="1"/>
  <c r="L1300" i="4"/>
  <c r="L1299" i="4" s="1"/>
  <c r="L1295" i="4"/>
  <c r="L1294" i="4" s="1"/>
  <c r="L1291" i="4"/>
  <c r="L1290" i="4" s="1"/>
  <c r="L1286" i="4"/>
  <c r="L1285" i="4" s="1"/>
  <c r="L1281" i="4"/>
  <c r="L1280" i="4" s="1"/>
  <c r="L1278" i="4"/>
  <c r="L1277" i="4" s="1"/>
  <c r="L1274" i="4"/>
  <c r="L1273" i="4" s="1"/>
  <c r="L1263" i="4"/>
  <c r="L1262" i="4" s="1"/>
  <c r="L1259" i="4"/>
  <c r="L1258" i="4" s="1"/>
  <c r="L1249" i="4"/>
  <c r="L1248" i="4" s="1"/>
  <c r="L1239" i="4"/>
  <c r="L1238" i="4" s="1"/>
  <c r="L1231" i="4"/>
  <c r="L1230" i="4" s="1"/>
  <c r="L1226" i="4"/>
  <c r="L1225" i="4" s="1"/>
  <c r="L1219" i="4"/>
  <c r="L1218" i="4" s="1"/>
  <c r="L1213" i="4"/>
  <c r="L1212" i="4" s="1"/>
  <c r="L1203" i="4"/>
  <c r="L1202" i="4" s="1"/>
  <c r="L1197" i="4"/>
  <c r="L1196" i="4" s="1"/>
  <c r="L1189" i="4"/>
  <c r="L1188" i="4" s="1"/>
  <c r="L1171" i="4"/>
  <c r="L1170" i="4" s="1"/>
  <c r="L1166" i="4"/>
  <c r="L1165" i="4" s="1"/>
  <c r="L1154" i="4"/>
  <c r="L1153" i="4" s="1"/>
  <c r="L1149" i="4"/>
  <c r="L1148" i="4" s="1"/>
  <c r="L1139" i="4"/>
  <c r="L1138" i="4" s="1"/>
  <c r="L1133" i="4"/>
  <c r="L1132" i="4" s="1"/>
  <c r="L1124" i="4"/>
  <c r="L1123" i="4" s="1"/>
  <c r="L1118" i="4"/>
  <c r="L1100" i="4"/>
  <c r="L1096" i="4"/>
  <c r="L1091" i="4"/>
  <c r="L1080" i="4"/>
  <c r="L1078" i="4"/>
  <c r="L1072" i="4"/>
  <c r="L1061" i="4"/>
  <c r="L1056" i="4"/>
  <c r="L1051" i="4"/>
  <c r="L1041" i="4"/>
  <c r="L1035" i="4"/>
  <c r="L1031" i="4"/>
  <c r="L1017" i="4"/>
  <c r="L1014" i="4"/>
  <c r="L1006" i="4"/>
  <c r="L1003" i="4"/>
  <c r="L988" i="4"/>
  <c r="L982" i="4"/>
  <c r="L972" i="4"/>
  <c r="L964" i="4"/>
  <c r="L955" i="4"/>
  <c r="L950" i="4"/>
  <c r="L943" i="4"/>
  <c r="L934" i="4"/>
  <c r="L932" i="4"/>
  <c r="L919" i="4"/>
  <c r="L914" i="4"/>
  <c r="L906" i="4"/>
  <c r="L904" i="4"/>
  <c r="L902" i="4"/>
  <c r="L895" i="4"/>
  <c r="L893" i="4"/>
  <c r="L883" i="4"/>
  <c r="L876" i="4"/>
  <c r="L872" i="4"/>
  <c r="L860" i="4"/>
  <c r="L850" i="4"/>
  <c r="L846" i="4"/>
  <c r="L840" i="4"/>
  <c r="L824" i="4"/>
  <c r="L809" i="4"/>
  <c r="L794" i="4"/>
  <c r="L779" i="4"/>
  <c r="L759" i="4"/>
  <c r="L745" i="4"/>
  <c r="L710" i="4"/>
  <c r="L706" i="4"/>
  <c r="L697" i="4"/>
  <c r="L690" i="4"/>
  <c r="L674" i="4"/>
  <c r="L659" i="4"/>
  <c r="L652" i="4"/>
  <c r="L634" i="4"/>
  <c r="L601" i="4"/>
  <c r="L596" i="4"/>
  <c r="L588" i="4"/>
  <c r="L572" i="4"/>
  <c r="L570" i="4"/>
  <c r="L565" i="4"/>
  <c r="L558" i="4"/>
  <c r="L553" i="4"/>
  <c r="L549" i="4"/>
  <c r="L546" i="4"/>
  <c r="L540" i="4"/>
  <c r="L538" i="4"/>
  <c r="L529" i="4"/>
  <c r="L512" i="4"/>
  <c r="L495" i="4"/>
  <c r="L491" i="4"/>
  <c r="L487" i="4"/>
  <c r="L479" i="4"/>
  <c r="L471" i="4"/>
  <c r="L467" i="4"/>
  <c r="L461" i="4"/>
  <c r="L453" i="4"/>
  <c r="L441" i="4"/>
  <c r="L433" i="4"/>
  <c r="L429" i="4"/>
  <c r="L425" i="4"/>
  <c r="L421" i="4"/>
  <c r="L409" i="4"/>
  <c r="L404" i="4"/>
  <c r="L399" i="4"/>
  <c r="L397" i="4"/>
  <c r="L391" i="4"/>
  <c r="L382" i="4"/>
  <c r="L375" i="4"/>
  <c r="L373" i="4"/>
  <c r="L367" i="4"/>
  <c r="L363" i="4"/>
  <c r="L359" i="4"/>
  <c r="L356" i="4"/>
  <c r="L350" i="4"/>
  <c r="L345" i="4"/>
  <c r="L331" i="4"/>
  <c r="L325" i="4"/>
  <c r="L103" i="4"/>
  <c r="L98" i="4"/>
  <c r="L13" i="4"/>
  <c r="L8" i="4"/>
  <c r="AB7" i="6"/>
  <c r="AC7" i="6"/>
  <c r="AD7" i="6"/>
  <c r="AE7" i="6"/>
  <c r="AF7" i="6"/>
  <c r="AG7" i="6"/>
  <c r="AH7" i="6"/>
  <c r="AI7" i="6"/>
  <c r="AJ7" i="6"/>
  <c r="AK7" i="6"/>
  <c r="AL7" i="6"/>
  <c r="AM7" i="6"/>
  <c r="AB8" i="6"/>
  <c r="AC8" i="6"/>
  <c r="AD8" i="6"/>
  <c r="AE8" i="6"/>
  <c r="AF8" i="6"/>
  <c r="AG8" i="6"/>
  <c r="AH8" i="6"/>
  <c r="AI8" i="6"/>
  <c r="AJ8" i="6"/>
  <c r="AK8" i="6"/>
  <c r="AL8" i="6"/>
  <c r="AM8" i="6"/>
  <c r="AB9" i="6"/>
  <c r="AC9" i="6"/>
  <c r="AD9" i="6"/>
  <c r="AE9" i="6"/>
  <c r="AF9" i="6"/>
  <c r="AG9" i="6"/>
  <c r="AH9" i="6"/>
  <c r="AI9" i="6"/>
  <c r="AJ9" i="6"/>
  <c r="AK9" i="6"/>
  <c r="AL9" i="6"/>
  <c r="AM9" i="6"/>
  <c r="AC6" i="6"/>
  <c r="AD6" i="6"/>
  <c r="AE6" i="6"/>
  <c r="AF6" i="6"/>
  <c r="AG6" i="6"/>
  <c r="AH6" i="6"/>
  <c r="AI6" i="6"/>
  <c r="AJ6" i="6"/>
  <c r="AK6" i="6"/>
  <c r="AL6" i="6"/>
  <c r="AM6" i="6"/>
  <c r="AB6" i="6"/>
  <c r="J68" i="7"/>
  <c r="J67" i="7"/>
  <c r="J66" i="7"/>
  <c r="J65" i="7"/>
  <c r="J63" i="7"/>
  <c r="J62" i="7"/>
  <c r="J61" i="7"/>
  <c r="J60" i="7"/>
  <c r="J58" i="7"/>
  <c r="J57" i="7"/>
  <c r="J56" i="7"/>
  <c r="I54" i="7"/>
  <c r="I45" i="7"/>
  <c r="J53" i="7"/>
  <c r="J52" i="7"/>
  <c r="J51" i="7"/>
  <c r="J50" i="7"/>
  <c r="J47" i="7"/>
  <c r="J48" i="7"/>
  <c r="J44" i="7"/>
  <c r="J43" i="7"/>
  <c r="J42" i="7"/>
  <c r="J40" i="7"/>
  <c r="J39" i="7"/>
  <c r="J38" i="7"/>
  <c r="J37" i="7"/>
  <c r="J36" i="7"/>
  <c r="J35" i="7"/>
  <c r="J33" i="7"/>
  <c r="J32" i="7"/>
  <c r="J31" i="7"/>
  <c r="I29" i="7"/>
  <c r="J28" i="7"/>
  <c r="J27" i="7"/>
  <c r="J26" i="7"/>
  <c r="J25" i="7"/>
  <c r="J24" i="7"/>
  <c r="J22" i="7"/>
  <c r="J21" i="7"/>
  <c r="J20" i="7"/>
  <c r="J18" i="7"/>
  <c r="J17" i="7"/>
  <c r="J16" i="7"/>
  <c r="J15" i="7"/>
  <c r="J14" i="7"/>
  <c r="J13" i="7"/>
  <c r="J12" i="7"/>
  <c r="J11" i="7"/>
  <c r="J9" i="7"/>
  <c r="J8" i="7"/>
  <c r="J7" i="7"/>
  <c r="J6" i="7"/>
  <c r="I4" i="7"/>
  <c r="L1318" i="4" l="1"/>
  <c r="L913" i="4"/>
  <c r="L324" i="4"/>
  <c r="L142" i="4"/>
  <c r="L440" i="4"/>
  <c r="L23" i="4"/>
  <c r="L600" i="4"/>
  <c r="L396" i="4"/>
  <c r="L557" i="4"/>
  <c r="L1040" i="4"/>
  <c r="L892" i="4"/>
  <c r="L1095" i="4"/>
  <c r="L131" i="4"/>
  <c r="L537" i="4"/>
  <c r="L1071" i="4"/>
  <c r="AN8" i="6"/>
  <c r="AN9" i="6"/>
  <c r="AN7" i="6"/>
  <c r="I3" i="7"/>
  <c r="I1327" i="4"/>
  <c r="J1327" i="4"/>
  <c r="K1327" i="4"/>
  <c r="I1325" i="4"/>
  <c r="J1325" i="4"/>
  <c r="K1325" i="4"/>
  <c r="I1319" i="4"/>
  <c r="J1319" i="4"/>
  <c r="K1319" i="4"/>
  <c r="I1315" i="4"/>
  <c r="I1314" i="4" s="1"/>
  <c r="J1315" i="4"/>
  <c r="J1314" i="4" s="1"/>
  <c r="K1315" i="4"/>
  <c r="K1314" i="4" s="1"/>
  <c r="I1310" i="4"/>
  <c r="I1309" i="4" s="1"/>
  <c r="J1310" i="4"/>
  <c r="J1309" i="4" s="1"/>
  <c r="K1310" i="4"/>
  <c r="K1309" i="4" s="1"/>
  <c r="I1305" i="4"/>
  <c r="I1304" i="4" s="1"/>
  <c r="J1305" i="4"/>
  <c r="J1304" i="4" s="1"/>
  <c r="K1305" i="4"/>
  <c r="K1304" i="4" s="1"/>
  <c r="I1300" i="4"/>
  <c r="I1299" i="4" s="1"/>
  <c r="J1300" i="4"/>
  <c r="J1299" i="4" s="1"/>
  <c r="K1300" i="4"/>
  <c r="K1299" i="4" s="1"/>
  <c r="I1295" i="4"/>
  <c r="I1294" i="4" s="1"/>
  <c r="J1295" i="4"/>
  <c r="J1294" i="4" s="1"/>
  <c r="K1295" i="4"/>
  <c r="K1294" i="4" s="1"/>
  <c r="I1291" i="4"/>
  <c r="I1290" i="4" s="1"/>
  <c r="J1291" i="4"/>
  <c r="J1290" i="4" s="1"/>
  <c r="K1291" i="4"/>
  <c r="K1290" i="4" s="1"/>
  <c r="I1286" i="4"/>
  <c r="I1285" i="4" s="1"/>
  <c r="J1286" i="4"/>
  <c r="J1285" i="4" s="1"/>
  <c r="K1286" i="4"/>
  <c r="K1285" i="4" s="1"/>
  <c r="I1281" i="4"/>
  <c r="I1280" i="4" s="1"/>
  <c r="J1281" i="4"/>
  <c r="J1280" i="4" s="1"/>
  <c r="K1281" i="4"/>
  <c r="K1280" i="4" s="1"/>
  <c r="I1278" i="4"/>
  <c r="I1277" i="4" s="1"/>
  <c r="J1278" i="4"/>
  <c r="J1277" i="4" s="1"/>
  <c r="K1278" i="4"/>
  <c r="K1277" i="4" s="1"/>
  <c r="I1274" i="4"/>
  <c r="I1273" i="4" s="1"/>
  <c r="J1274" i="4"/>
  <c r="J1273" i="4" s="1"/>
  <c r="K1274" i="4"/>
  <c r="K1273" i="4" s="1"/>
  <c r="I1263" i="4"/>
  <c r="J1263" i="4"/>
  <c r="J1262" i="4" s="1"/>
  <c r="K1263" i="4"/>
  <c r="K1262" i="4" s="1"/>
  <c r="I1259" i="4"/>
  <c r="I1258" i="4" s="1"/>
  <c r="J1259" i="4"/>
  <c r="J1258" i="4" s="1"/>
  <c r="K1259" i="4"/>
  <c r="K1258" i="4" s="1"/>
  <c r="I1249" i="4"/>
  <c r="I1248" i="4" s="1"/>
  <c r="J1249" i="4"/>
  <c r="J1248" i="4" s="1"/>
  <c r="K1249" i="4"/>
  <c r="K1248" i="4" s="1"/>
  <c r="I1239" i="4"/>
  <c r="I1238" i="4" s="1"/>
  <c r="J1239" i="4"/>
  <c r="J1238" i="4" s="1"/>
  <c r="K1239" i="4"/>
  <c r="K1238" i="4" s="1"/>
  <c r="I1231" i="4"/>
  <c r="I1230" i="4" s="1"/>
  <c r="J1231" i="4"/>
  <c r="J1230" i="4" s="1"/>
  <c r="K1231" i="4"/>
  <c r="K1230" i="4" s="1"/>
  <c r="I1226" i="4"/>
  <c r="I1225" i="4" s="1"/>
  <c r="J1226" i="4"/>
  <c r="J1225" i="4" s="1"/>
  <c r="K1226" i="4"/>
  <c r="K1225" i="4" s="1"/>
  <c r="I1219" i="4"/>
  <c r="I1218" i="4" s="1"/>
  <c r="J1219" i="4"/>
  <c r="J1218" i="4" s="1"/>
  <c r="K1219" i="4"/>
  <c r="K1218" i="4" s="1"/>
  <c r="I1213" i="4"/>
  <c r="I1212" i="4" s="1"/>
  <c r="J1213" i="4"/>
  <c r="J1212" i="4" s="1"/>
  <c r="K1213" i="4"/>
  <c r="K1212" i="4" s="1"/>
  <c r="I1203" i="4"/>
  <c r="I1202" i="4" s="1"/>
  <c r="J1203" i="4"/>
  <c r="J1202" i="4" s="1"/>
  <c r="K1203" i="4"/>
  <c r="K1202" i="4" s="1"/>
  <c r="I1197" i="4"/>
  <c r="I1196" i="4" s="1"/>
  <c r="J1197" i="4"/>
  <c r="J1196" i="4" s="1"/>
  <c r="K1197" i="4"/>
  <c r="K1196" i="4" s="1"/>
  <c r="I1189" i="4"/>
  <c r="I1188" i="4" s="1"/>
  <c r="J1189" i="4"/>
  <c r="J1188" i="4" s="1"/>
  <c r="K1189" i="4"/>
  <c r="K1188" i="4" s="1"/>
  <c r="I1171" i="4"/>
  <c r="J1171" i="4"/>
  <c r="J1170" i="4" s="1"/>
  <c r="K1171" i="4"/>
  <c r="K1170" i="4" s="1"/>
  <c r="I1166" i="4"/>
  <c r="I1165" i="4" s="1"/>
  <c r="J1166" i="4"/>
  <c r="J1165" i="4" s="1"/>
  <c r="K1166" i="4"/>
  <c r="K1165" i="4" s="1"/>
  <c r="I1154" i="4"/>
  <c r="I1153" i="4" s="1"/>
  <c r="J1154" i="4"/>
  <c r="J1153" i="4" s="1"/>
  <c r="K1154" i="4"/>
  <c r="K1153" i="4" s="1"/>
  <c r="I1149" i="4"/>
  <c r="I1148" i="4" s="1"/>
  <c r="J1149" i="4"/>
  <c r="J1148" i="4" s="1"/>
  <c r="K1149" i="4"/>
  <c r="K1148" i="4" s="1"/>
  <c r="I1139" i="4"/>
  <c r="I1138" i="4" s="1"/>
  <c r="J1139" i="4"/>
  <c r="J1138" i="4" s="1"/>
  <c r="K1139" i="4"/>
  <c r="K1138" i="4" s="1"/>
  <c r="I1133" i="4"/>
  <c r="I1132" i="4" s="1"/>
  <c r="J1133" i="4"/>
  <c r="J1132" i="4" s="1"/>
  <c r="K1133" i="4"/>
  <c r="K1132" i="4" s="1"/>
  <c r="I1124" i="4"/>
  <c r="I1123" i="4" s="1"/>
  <c r="J1124" i="4"/>
  <c r="J1123" i="4" s="1"/>
  <c r="K1124" i="4"/>
  <c r="K1123" i="4" s="1"/>
  <c r="I1118" i="4"/>
  <c r="J1118" i="4"/>
  <c r="K1118" i="4"/>
  <c r="I1100" i="4"/>
  <c r="J1100" i="4"/>
  <c r="K1100" i="4"/>
  <c r="I1096" i="4"/>
  <c r="J1096" i="4"/>
  <c r="K1096" i="4"/>
  <c r="I1091" i="4"/>
  <c r="J1091" i="4"/>
  <c r="K1091" i="4"/>
  <c r="I1080" i="4"/>
  <c r="J1080" i="4"/>
  <c r="K1080" i="4"/>
  <c r="K1078" i="4"/>
  <c r="I1078" i="4"/>
  <c r="J1078" i="4"/>
  <c r="I1072" i="4"/>
  <c r="J1072" i="4"/>
  <c r="K1072" i="4"/>
  <c r="I1061" i="4"/>
  <c r="J1061" i="4"/>
  <c r="K1061" i="4"/>
  <c r="I1056" i="4"/>
  <c r="J1056" i="4"/>
  <c r="K1056" i="4"/>
  <c r="I1051" i="4"/>
  <c r="J1051" i="4"/>
  <c r="K1051" i="4"/>
  <c r="I1041" i="4"/>
  <c r="J1041" i="4"/>
  <c r="K1041" i="4"/>
  <c r="I1035" i="4"/>
  <c r="J1035" i="4"/>
  <c r="K1035" i="4"/>
  <c r="I1031" i="4"/>
  <c r="J1031" i="4"/>
  <c r="K1031" i="4"/>
  <c r="I1017" i="4"/>
  <c r="J1017" i="4"/>
  <c r="K1017" i="4"/>
  <c r="I1014" i="4"/>
  <c r="J1014" i="4"/>
  <c r="K1014" i="4"/>
  <c r="I1006" i="4"/>
  <c r="J1006" i="4"/>
  <c r="K1006" i="4"/>
  <c r="I1003" i="4"/>
  <c r="J1003" i="4"/>
  <c r="K1003" i="4"/>
  <c r="I988" i="4"/>
  <c r="J988" i="4"/>
  <c r="K988" i="4"/>
  <c r="I982" i="4"/>
  <c r="J982" i="4"/>
  <c r="K982" i="4"/>
  <c r="I972" i="4"/>
  <c r="J972" i="4"/>
  <c r="K972" i="4"/>
  <c r="I964" i="4"/>
  <c r="J964" i="4"/>
  <c r="K964" i="4"/>
  <c r="I955" i="4"/>
  <c r="J955" i="4"/>
  <c r="K955" i="4"/>
  <c r="I950" i="4"/>
  <c r="J950" i="4"/>
  <c r="K950" i="4"/>
  <c r="I943" i="4"/>
  <c r="J943" i="4"/>
  <c r="K943" i="4"/>
  <c r="I934" i="4"/>
  <c r="J934" i="4"/>
  <c r="K934" i="4"/>
  <c r="I932" i="4"/>
  <c r="J932" i="4"/>
  <c r="K932" i="4"/>
  <c r="I919" i="4"/>
  <c r="J919" i="4"/>
  <c r="K919" i="4"/>
  <c r="I914" i="4"/>
  <c r="J914" i="4"/>
  <c r="K914" i="4"/>
  <c r="I906" i="4"/>
  <c r="J906" i="4"/>
  <c r="K906" i="4"/>
  <c r="I904" i="4"/>
  <c r="J904" i="4"/>
  <c r="K904" i="4"/>
  <c r="I902" i="4"/>
  <c r="J902" i="4"/>
  <c r="K902" i="4"/>
  <c r="I895" i="4"/>
  <c r="J895" i="4"/>
  <c r="K895" i="4"/>
  <c r="I893" i="4"/>
  <c r="J893" i="4"/>
  <c r="K893" i="4"/>
  <c r="I883" i="4"/>
  <c r="J883" i="4"/>
  <c r="K883" i="4"/>
  <c r="I876" i="4"/>
  <c r="J876" i="4"/>
  <c r="K876" i="4"/>
  <c r="I872" i="4"/>
  <c r="J872" i="4"/>
  <c r="K872" i="4"/>
  <c r="I860" i="4"/>
  <c r="J860" i="4"/>
  <c r="K860" i="4"/>
  <c r="I850" i="4"/>
  <c r="J850" i="4"/>
  <c r="K850" i="4"/>
  <c r="I846" i="4"/>
  <c r="J846" i="4"/>
  <c r="K846" i="4"/>
  <c r="I840" i="4"/>
  <c r="J840" i="4"/>
  <c r="K840" i="4"/>
  <c r="I824" i="4"/>
  <c r="J824" i="4"/>
  <c r="K824" i="4"/>
  <c r="I809" i="4"/>
  <c r="J809" i="4"/>
  <c r="K809" i="4"/>
  <c r="I794" i="4"/>
  <c r="J794" i="4"/>
  <c r="K794" i="4"/>
  <c r="I779" i="4"/>
  <c r="J779" i="4"/>
  <c r="K779" i="4"/>
  <c r="I759" i="4"/>
  <c r="J759" i="4"/>
  <c r="K759" i="4"/>
  <c r="I745" i="4"/>
  <c r="J745" i="4"/>
  <c r="K745" i="4"/>
  <c r="I710" i="4"/>
  <c r="J710" i="4"/>
  <c r="K710" i="4"/>
  <c r="I706" i="4"/>
  <c r="J706" i="4"/>
  <c r="K706" i="4"/>
  <c r="I697" i="4"/>
  <c r="J697" i="4"/>
  <c r="K697" i="4"/>
  <c r="I690" i="4"/>
  <c r="J690" i="4"/>
  <c r="K690" i="4"/>
  <c r="I674" i="4"/>
  <c r="J674" i="4"/>
  <c r="K674" i="4"/>
  <c r="I659" i="4"/>
  <c r="J659" i="4"/>
  <c r="K659" i="4"/>
  <c r="I652" i="4"/>
  <c r="J652" i="4"/>
  <c r="K652" i="4"/>
  <c r="I634" i="4"/>
  <c r="J634" i="4"/>
  <c r="K634" i="4"/>
  <c r="I601" i="4"/>
  <c r="J601" i="4"/>
  <c r="K601" i="4"/>
  <c r="I596" i="4"/>
  <c r="J596" i="4"/>
  <c r="K596" i="4"/>
  <c r="I588" i="4"/>
  <c r="J588" i="4"/>
  <c r="K588" i="4"/>
  <c r="I572" i="4"/>
  <c r="J572" i="4"/>
  <c r="K572" i="4"/>
  <c r="I570" i="4"/>
  <c r="J570" i="4"/>
  <c r="K570" i="4"/>
  <c r="I565" i="4"/>
  <c r="J565" i="4"/>
  <c r="K565" i="4"/>
  <c r="I558" i="4"/>
  <c r="J558" i="4"/>
  <c r="K558" i="4"/>
  <c r="I553" i="4"/>
  <c r="J553" i="4"/>
  <c r="K553" i="4"/>
  <c r="I549" i="4"/>
  <c r="J549" i="4"/>
  <c r="K549" i="4"/>
  <c r="I546" i="4"/>
  <c r="J546" i="4"/>
  <c r="K546" i="4"/>
  <c r="I540" i="4"/>
  <c r="J540" i="4"/>
  <c r="K540" i="4"/>
  <c r="I538" i="4"/>
  <c r="J538" i="4"/>
  <c r="K538" i="4"/>
  <c r="I529" i="4"/>
  <c r="J529" i="4"/>
  <c r="K529" i="4"/>
  <c r="I512" i="4"/>
  <c r="J512" i="4"/>
  <c r="K512" i="4"/>
  <c r="I495" i="4"/>
  <c r="J495" i="4"/>
  <c r="K495" i="4"/>
  <c r="I491" i="4"/>
  <c r="J491" i="4"/>
  <c r="K491" i="4"/>
  <c r="I487" i="4"/>
  <c r="J487" i="4"/>
  <c r="K487" i="4"/>
  <c r="I479" i="4"/>
  <c r="J479" i="4"/>
  <c r="K479" i="4"/>
  <c r="I471" i="4"/>
  <c r="J471" i="4"/>
  <c r="K471" i="4"/>
  <c r="I467" i="4"/>
  <c r="J467" i="4"/>
  <c r="K467" i="4"/>
  <c r="I461" i="4"/>
  <c r="J461" i="4"/>
  <c r="K461" i="4"/>
  <c r="I453" i="4"/>
  <c r="J453" i="4"/>
  <c r="K453" i="4"/>
  <c r="I441" i="4"/>
  <c r="J441" i="4"/>
  <c r="K441" i="4"/>
  <c r="I433" i="4"/>
  <c r="J433" i="4"/>
  <c r="K433" i="4"/>
  <c r="I429" i="4"/>
  <c r="J429" i="4"/>
  <c r="K429" i="4"/>
  <c r="I425" i="4"/>
  <c r="J425" i="4"/>
  <c r="K425" i="4"/>
  <c r="I421" i="4"/>
  <c r="J421" i="4"/>
  <c r="K421" i="4"/>
  <c r="I409" i="4"/>
  <c r="J409" i="4"/>
  <c r="K409" i="4"/>
  <c r="I404" i="4"/>
  <c r="J404" i="4"/>
  <c r="K404" i="4"/>
  <c r="I399" i="4"/>
  <c r="J399" i="4"/>
  <c r="K399" i="4"/>
  <c r="I397" i="4"/>
  <c r="J397" i="4"/>
  <c r="K397" i="4"/>
  <c r="I391" i="4"/>
  <c r="J391" i="4"/>
  <c r="K391" i="4"/>
  <c r="I382" i="4"/>
  <c r="J382" i="4"/>
  <c r="K382" i="4"/>
  <c r="I375" i="4"/>
  <c r="J375" i="4"/>
  <c r="K375" i="4"/>
  <c r="I373" i="4"/>
  <c r="J373" i="4"/>
  <c r="K373" i="4"/>
  <c r="I367" i="4"/>
  <c r="J367" i="4"/>
  <c r="K367" i="4"/>
  <c r="I363" i="4"/>
  <c r="J363" i="4"/>
  <c r="K363" i="4"/>
  <c r="I359" i="4"/>
  <c r="J359" i="4"/>
  <c r="K359" i="4"/>
  <c r="I356" i="4"/>
  <c r="J356" i="4"/>
  <c r="K356" i="4"/>
  <c r="I350" i="4"/>
  <c r="J350" i="4"/>
  <c r="K350" i="4"/>
  <c r="I345" i="4"/>
  <c r="J345" i="4"/>
  <c r="K345" i="4"/>
  <c r="I331" i="4"/>
  <c r="J331" i="4"/>
  <c r="K331" i="4"/>
  <c r="I325" i="4"/>
  <c r="J325" i="4"/>
  <c r="K325" i="4"/>
  <c r="J103" i="4"/>
  <c r="K103" i="4"/>
  <c r="I98" i="4"/>
  <c r="J98" i="4"/>
  <c r="K98" i="4"/>
  <c r="I13" i="4"/>
  <c r="J13" i="4"/>
  <c r="K13" i="4"/>
  <c r="J8" i="4"/>
  <c r="K8" i="4"/>
  <c r="I1170" i="4"/>
  <c r="I1262" i="4"/>
  <c r="I103" i="4"/>
  <c r="I8" i="4"/>
  <c r="I892" i="4" l="1"/>
  <c r="J1318" i="4"/>
  <c r="J913" i="4"/>
  <c r="I913" i="4"/>
  <c r="I1040" i="4"/>
  <c r="I1071" i="4"/>
  <c r="K600" i="4"/>
  <c r="J600" i="4"/>
  <c r="I600" i="4"/>
  <c r="K324" i="4"/>
  <c r="J324" i="4"/>
  <c r="I324" i="4"/>
  <c r="L7" i="4"/>
  <c r="K23" i="4"/>
  <c r="J23" i="4"/>
  <c r="I23" i="4"/>
  <c r="K913" i="4"/>
  <c r="I440" i="4"/>
  <c r="K1318" i="4"/>
  <c r="I1318" i="4"/>
  <c r="K142" i="4"/>
  <c r="J142" i="4"/>
  <c r="I142" i="4"/>
  <c r="K440" i="4"/>
  <c r="J440" i="4"/>
  <c r="I557" i="4"/>
  <c r="J396" i="4"/>
  <c r="J1095" i="4"/>
  <c r="K396" i="4"/>
  <c r="K892" i="4"/>
  <c r="K1040" i="4"/>
  <c r="K1095" i="4"/>
  <c r="I537" i="4"/>
  <c r="I1095" i="4"/>
  <c r="J1071" i="4"/>
  <c r="K1071" i="4"/>
  <c r="J1040" i="4"/>
  <c r="J892" i="4"/>
  <c r="K557" i="4"/>
  <c r="J557" i="4"/>
  <c r="K537" i="4"/>
  <c r="J537" i="4"/>
  <c r="I396" i="4"/>
  <c r="I131" i="4"/>
  <c r="J131" i="4"/>
  <c r="K131" i="4"/>
  <c r="W9" i="6"/>
  <c r="K7" i="4" l="1"/>
  <c r="J7" i="4"/>
  <c r="I7" i="4"/>
  <c r="I6" i="4" s="1"/>
  <c r="AN6" i="6"/>
  <c r="W6" i="6" s="1"/>
  <c r="E8" i="4"/>
  <c r="E13" i="4"/>
  <c r="E98" i="4"/>
  <c r="E103" i="4"/>
  <c r="E325" i="4"/>
  <c r="E331" i="4"/>
  <c r="E345" i="4"/>
  <c r="E350" i="4"/>
  <c r="E356" i="4"/>
  <c r="E359" i="4"/>
  <c r="E363" i="4"/>
  <c r="E367" i="4"/>
  <c r="E373" i="4"/>
  <c r="E375" i="4"/>
  <c r="E382" i="4"/>
  <c r="E391" i="4"/>
  <c r="E397" i="4"/>
  <c r="E399" i="4"/>
  <c r="E404" i="4"/>
  <c r="E409" i="4"/>
  <c r="E421" i="4"/>
  <c r="E425" i="4"/>
  <c r="E429" i="4"/>
  <c r="E433" i="4"/>
  <c r="E441" i="4"/>
  <c r="E453" i="4"/>
  <c r="E461" i="4"/>
  <c r="E467" i="4"/>
  <c r="E471" i="4"/>
  <c r="E479" i="4"/>
  <c r="E487" i="4"/>
  <c r="E491" i="4"/>
  <c r="E495" i="4"/>
  <c r="E512" i="4"/>
  <c r="E529" i="4"/>
  <c r="E538" i="4"/>
  <c r="E540" i="4"/>
  <c r="E546" i="4"/>
  <c r="E549" i="4"/>
  <c r="E553" i="4"/>
  <c r="E558" i="4"/>
  <c r="E565" i="4"/>
  <c r="E570" i="4"/>
  <c r="E572" i="4"/>
  <c r="E588" i="4"/>
  <c r="E596" i="4"/>
  <c r="E601" i="4"/>
  <c r="E634" i="4"/>
  <c r="E652" i="4"/>
  <c r="E659" i="4"/>
  <c r="E674" i="4"/>
  <c r="E690" i="4"/>
  <c r="E697" i="4"/>
  <c r="E706" i="4"/>
  <c r="E710" i="4"/>
  <c r="E745" i="4"/>
  <c r="E759" i="4"/>
  <c r="E779" i="4"/>
  <c r="E794" i="4"/>
  <c r="E809" i="4"/>
  <c r="E819" i="4"/>
  <c r="E824" i="4"/>
  <c r="E840" i="4"/>
  <c r="E846" i="4"/>
  <c r="E850" i="4"/>
  <c r="E860" i="4"/>
  <c r="E872" i="4"/>
  <c r="E876" i="4"/>
  <c r="E883" i="4"/>
  <c r="E888" i="4"/>
  <c r="E893" i="4"/>
  <c r="E895" i="4"/>
  <c r="E902" i="4"/>
  <c r="E904" i="4"/>
  <c r="E906" i="4"/>
  <c r="E914" i="4"/>
  <c r="E919" i="4"/>
  <c r="E932" i="4"/>
  <c r="E934" i="4"/>
  <c r="E943" i="4"/>
  <c r="E950" i="4"/>
  <c r="E955" i="4"/>
  <c r="E964" i="4"/>
  <c r="E972" i="4"/>
  <c r="E980" i="4"/>
  <c r="E982" i="4"/>
  <c r="E988" i="4"/>
  <c r="E1003" i="4"/>
  <c r="E1006" i="4"/>
  <c r="E1014" i="4"/>
  <c r="E1017" i="4"/>
  <c r="E1031" i="4"/>
  <c r="E1035" i="4"/>
  <c r="E1041" i="4"/>
  <c r="E1051" i="4"/>
  <c r="E1056" i="4"/>
  <c r="E1061" i="4"/>
  <c r="E1067" i="4"/>
  <c r="E1072" i="4"/>
  <c r="E1078" i="4"/>
  <c r="E1080" i="4"/>
  <c r="E1091" i="4"/>
  <c r="E1096" i="4"/>
  <c r="E1100" i="4"/>
  <c r="E1118" i="4"/>
  <c r="E1124" i="4"/>
  <c r="E1123" i="4" s="1"/>
  <c r="E1133" i="4"/>
  <c r="E1132" i="4" s="1"/>
  <c r="E1139" i="4"/>
  <c r="E1138" i="4" s="1"/>
  <c r="E1149" i="4"/>
  <c r="E1148" i="4" s="1"/>
  <c r="E1154" i="4"/>
  <c r="E1153" i="4" s="1"/>
  <c r="E1166" i="4"/>
  <c r="E1165" i="4" s="1"/>
  <c r="E1171" i="4"/>
  <c r="E1185" i="4"/>
  <c r="E1189" i="4"/>
  <c r="E1188" i="4" s="1"/>
  <c r="E1197" i="4"/>
  <c r="E1196" i="4" s="1"/>
  <c r="E1203" i="4"/>
  <c r="E1202" i="4" s="1"/>
  <c r="E1213" i="4"/>
  <c r="E1212" i="4" s="1"/>
  <c r="E1219" i="4"/>
  <c r="E1218" i="4" s="1"/>
  <c r="E1226" i="4"/>
  <c r="E1225" i="4" s="1"/>
  <c r="E1231" i="4"/>
  <c r="E1230" i="4" s="1"/>
  <c r="E1239" i="4"/>
  <c r="E1238" i="4" s="1"/>
  <c r="E1249" i="4"/>
  <c r="E1248" i="4" s="1"/>
  <c r="E1259" i="4"/>
  <c r="E1258" i="4" s="1"/>
  <c r="E1263" i="4"/>
  <c r="E1262" i="4" s="1"/>
  <c r="E1274" i="4"/>
  <c r="E1273" i="4" s="1"/>
  <c r="E1278" i="4"/>
  <c r="E1277" i="4" s="1"/>
  <c r="E1281" i="4"/>
  <c r="E1280" i="4" s="1"/>
  <c r="E1286" i="4"/>
  <c r="E1285" i="4" s="1"/>
  <c r="E1291" i="4"/>
  <c r="E1290" i="4" s="1"/>
  <c r="E1295" i="4"/>
  <c r="E1294" i="4" s="1"/>
  <c r="E1300" i="4"/>
  <c r="E1299" i="4" s="1"/>
  <c r="E1305" i="4"/>
  <c r="E1304" i="4" s="1"/>
  <c r="E1310" i="4"/>
  <c r="E1309" i="4" s="1"/>
  <c r="E1315" i="4"/>
  <c r="E1314" i="4" s="1"/>
  <c r="E1319" i="4"/>
  <c r="E1325" i="4"/>
  <c r="E1327" i="4"/>
  <c r="D1327" i="4"/>
  <c r="D1325" i="4"/>
  <c r="D1319" i="4"/>
  <c r="D1315" i="4"/>
  <c r="D1314" i="4" s="1"/>
  <c r="D1310" i="4"/>
  <c r="D1309" i="4" s="1"/>
  <c r="D1305" i="4"/>
  <c r="D1304" i="4" s="1"/>
  <c r="D1300" i="4"/>
  <c r="D1299" i="4" s="1"/>
  <c r="D1295" i="4"/>
  <c r="D1294" i="4" s="1"/>
  <c r="D1291" i="4"/>
  <c r="D1290" i="4" s="1"/>
  <c r="D1286" i="4"/>
  <c r="D1285" i="4" s="1"/>
  <c r="D1281" i="4"/>
  <c r="D1280" i="4" s="1"/>
  <c r="D1278" i="4"/>
  <c r="D1277" i="4" s="1"/>
  <c r="D1274" i="4"/>
  <c r="D1273" i="4" s="1"/>
  <c r="D1263" i="4"/>
  <c r="D1262" i="4" s="1"/>
  <c r="D1259" i="4"/>
  <c r="D1258" i="4" s="1"/>
  <c r="D1249" i="4"/>
  <c r="D1248" i="4" s="1"/>
  <c r="D1239" i="4"/>
  <c r="D1238" i="4" s="1"/>
  <c r="D1231" i="4"/>
  <c r="D1230" i="4" s="1"/>
  <c r="D1226" i="4"/>
  <c r="D1225" i="4" s="1"/>
  <c r="D1219" i="4"/>
  <c r="D1218" i="4" s="1"/>
  <c r="D1213" i="4"/>
  <c r="D1212" i="4" s="1"/>
  <c r="D1203" i="4"/>
  <c r="D1202" i="4" s="1"/>
  <c r="D1197" i="4"/>
  <c r="D1196" i="4" s="1"/>
  <c r="D1189" i="4"/>
  <c r="D1188" i="4" s="1"/>
  <c r="D1185" i="4"/>
  <c r="D1171" i="4"/>
  <c r="D1166" i="4"/>
  <c r="D1165" i="4" s="1"/>
  <c r="D1154" i="4"/>
  <c r="D1153" i="4" s="1"/>
  <c r="D1149" i="4"/>
  <c r="D1148" i="4" s="1"/>
  <c r="D1139" i="4"/>
  <c r="D1138" i="4" s="1"/>
  <c r="D1133" i="4"/>
  <c r="D1132" i="4" s="1"/>
  <c r="D1124" i="4"/>
  <c r="D1123" i="4" s="1"/>
  <c r="D1118" i="4"/>
  <c r="D1100" i="4"/>
  <c r="D1096" i="4"/>
  <c r="D1091" i="4"/>
  <c r="D1080" i="4"/>
  <c r="D1078" i="4"/>
  <c r="D1072" i="4"/>
  <c r="D1067" i="4"/>
  <c r="D1061" i="4"/>
  <c r="D1056" i="4"/>
  <c r="D1051" i="4"/>
  <c r="D1041" i="4"/>
  <c r="D1035" i="4"/>
  <c r="D1031" i="4"/>
  <c r="D1017" i="4"/>
  <c r="D1014" i="4"/>
  <c r="D1006" i="4"/>
  <c r="D1003" i="4"/>
  <c r="D988" i="4"/>
  <c r="D982" i="4"/>
  <c r="D980" i="4"/>
  <c r="D972" i="4"/>
  <c r="D964" i="4"/>
  <c r="D955" i="4"/>
  <c r="D950" i="4"/>
  <c r="D943" i="4"/>
  <c r="D934" i="4"/>
  <c r="D932" i="4"/>
  <c r="D919" i="4"/>
  <c r="D914" i="4"/>
  <c r="D906" i="4"/>
  <c r="D904" i="4"/>
  <c r="D902" i="4"/>
  <c r="D895" i="4"/>
  <c r="D893" i="4"/>
  <c r="D888" i="4"/>
  <c r="D883" i="4" s="1"/>
  <c r="D876" i="4"/>
  <c r="D872" i="4"/>
  <c r="D860" i="4"/>
  <c r="D850" i="4"/>
  <c r="D846" i="4"/>
  <c r="D840" i="4"/>
  <c r="D824" i="4"/>
  <c r="D819" i="4"/>
  <c r="D809" i="4"/>
  <c r="D794" i="4"/>
  <c r="D779" i="4"/>
  <c r="D759" i="4"/>
  <c r="D745" i="4"/>
  <c r="D710" i="4"/>
  <c r="D706" i="4"/>
  <c r="D697" i="4"/>
  <c r="D690" i="4"/>
  <c r="D674" i="4"/>
  <c r="D659" i="4"/>
  <c r="D652" i="4"/>
  <c r="D634" i="4"/>
  <c r="D601" i="4"/>
  <c r="D596" i="4"/>
  <c r="D588" i="4"/>
  <c r="D572" i="4"/>
  <c r="D570" i="4"/>
  <c r="D565" i="4"/>
  <c r="D558" i="4"/>
  <c r="D553" i="4"/>
  <c r="D549" i="4"/>
  <c r="D546" i="4"/>
  <c r="D540" i="4"/>
  <c r="D538" i="4"/>
  <c r="D529" i="4"/>
  <c r="D512" i="4"/>
  <c r="D495" i="4"/>
  <c r="D491" i="4"/>
  <c r="D487" i="4"/>
  <c r="D479" i="4"/>
  <c r="D471" i="4"/>
  <c r="D467" i="4"/>
  <c r="D461" i="4"/>
  <c r="D453" i="4"/>
  <c r="D441" i="4"/>
  <c r="D433" i="4"/>
  <c r="D429" i="4"/>
  <c r="D425" i="4"/>
  <c r="D421" i="4"/>
  <c r="D409" i="4"/>
  <c r="D404" i="4"/>
  <c r="D399" i="4"/>
  <c r="D397" i="4"/>
  <c r="D391" i="4"/>
  <c r="D382" i="4"/>
  <c r="D375" i="4"/>
  <c r="D373" i="4"/>
  <c r="D367" i="4"/>
  <c r="D363" i="4"/>
  <c r="D359" i="4"/>
  <c r="D356" i="4"/>
  <c r="D350" i="4"/>
  <c r="D345" i="4"/>
  <c r="D331" i="4"/>
  <c r="D325" i="4"/>
  <c r="D317" i="4"/>
  <c r="D307" i="4"/>
  <c r="D302" i="4"/>
  <c r="D300" i="4"/>
  <c r="D297" i="4"/>
  <c r="D269" i="4"/>
  <c r="D267" i="4"/>
  <c r="D264" i="4"/>
  <c r="D262" i="4"/>
  <c r="D253" i="4"/>
  <c r="D251" i="4"/>
  <c r="D248" i="4"/>
  <c r="D233" i="4"/>
  <c r="D226" i="4"/>
  <c r="D192" i="4"/>
  <c r="D188" i="4"/>
  <c r="D186" i="4"/>
  <c r="D184" i="4"/>
  <c r="D178" i="4"/>
  <c r="D175" i="4"/>
  <c r="D146" i="4"/>
  <c r="D143" i="4"/>
  <c r="D139" i="4"/>
  <c r="D134" i="4"/>
  <c r="D132" i="4"/>
  <c r="D104" i="4"/>
  <c r="D103" i="4" s="1"/>
  <c r="D99" i="4"/>
  <c r="D98" i="4" s="1"/>
  <c r="D94" i="4"/>
  <c r="D88" i="4"/>
  <c r="D86" i="4"/>
  <c r="D62" i="4"/>
  <c r="D53" i="4"/>
  <c r="D41" i="4"/>
  <c r="D39" i="4"/>
  <c r="D32" i="4"/>
  <c r="D27" i="4"/>
  <c r="D24" i="4"/>
  <c r="D14" i="4"/>
  <c r="D13" i="4" s="1"/>
  <c r="D9" i="4"/>
  <c r="D8" i="4" s="1"/>
  <c r="J6" i="4" l="1"/>
  <c r="E142" i="4"/>
  <c r="E1318" i="4"/>
  <c r="D440" i="4"/>
  <c r="E600" i="4"/>
  <c r="D23" i="4"/>
  <c r="D913" i="4"/>
  <c r="D324" i="4"/>
  <c r="E324" i="4"/>
  <c r="E913" i="4"/>
  <c r="E23" i="4"/>
  <c r="D142" i="4"/>
  <c r="D600" i="4"/>
  <c r="D1318" i="4"/>
  <c r="E440" i="4"/>
  <c r="K6" i="4"/>
  <c r="L6" i="4"/>
  <c r="E1095" i="4"/>
  <c r="E1170" i="4"/>
  <c r="E131" i="4"/>
  <c r="E1071" i="4"/>
  <c r="E557" i="4"/>
  <c r="E892" i="4"/>
  <c r="E1040" i="4"/>
  <c r="E537" i="4"/>
  <c r="E396" i="4"/>
  <c r="D131" i="4"/>
  <c r="D537" i="4"/>
  <c r="D1095" i="4"/>
  <c r="D557" i="4"/>
  <c r="D1170" i="4"/>
  <c r="D396" i="4"/>
  <c r="D892" i="4"/>
  <c r="D1040" i="4"/>
  <c r="D1071" i="4"/>
  <c r="E7" i="4" l="1"/>
  <c r="D7" i="4"/>
  <c r="F1365" i="4" l="1"/>
</calcChain>
</file>

<file path=xl/sharedStrings.xml><?xml version="1.0" encoding="utf-8"?>
<sst xmlns="http://schemas.openxmlformats.org/spreadsheetml/2006/main" count="1868" uniqueCount="1533">
  <si>
    <t>ԲԳԿ</t>
  </si>
  <si>
    <t>Ռազմավարության հետ կապը</t>
  </si>
  <si>
    <t>Սոցիալական զգայունություն</t>
  </si>
  <si>
    <t>Թոշակներ</t>
  </si>
  <si>
    <t>Ծախսերի փոխհատուցում</t>
  </si>
  <si>
    <t>Վարկի սուբսիդավորում</t>
  </si>
  <si>
    <t>Չմեկնարկած միջոցառում</t>
  </si>
  <si>
    <t>Այլ հարակից ծրագրերի հետ փոկապվածություն</t>
  </si>
  <si>
    <t>Ֆինանսավորման աղբյուրը</t>
  </si>
  <si>
    <t>&lt; 10 մլրդ դրամից</t>
  </si>
  <si>
    <t>&lt; 500 մլն դրամից</t>
  </si>
  <si>
    <t>&lt; 3 մլրդ դրամից</t>
  </si>
  <si>
    <t>&gt; 10 մլրդ դրամից</t>
  </si>
  <si>
    <t>Կառավարության ծրագրի առաջնահերթություն</t>
  </si>
  <si>
    <t>Ուղղակի կապ ոլորտային ռազմավարության հետ</t>
  </si>
  <si>
    <t>Անուղղակի կապ ոլորտային ռազմավարության հետ</t>
  </si>
  <si>
    <t>Անապահովություն</t>
  </si>
  <si>
    <t>Զբազվածություն</t>
  </si>
  <si>
    <t>Դեմոգրաֆիա</t>
  </si>
  <si>
    <t>Ծերեր</t>
  </si>
  <si>
    <t>Երեխաներ</t>
  </si>
  <si>
    <t>Գենդերային</t>
  </si>
  <si>
    <t>Հաշմանդամներ</t>
  </si>
  <si>
    <t>Պաշտպանություն</t>
  </si>
  <si>
    <t>Անվտանգություն</t>
  </si>
  <si>
    <t>Այլ</t>
  </si>
  <si>
    <t>Բնական աղետի հետևանքների հաղթահարում</t>
  </si>
  <si>
    <t>Հումանիտար ճգնաժամի հաղթահարում</t>
  </si>
  <si>
    <t>Շահառուների շրջանակ</t>
  </si>
  <si>
    <t>Ամբողջ բնակչությունը ուղղակի շահառու է</t>
  </si>
  <si>
    <t>Տարածքի բնակչություն</t>
  </si>
  <si>
    <t>Առանձին խմբեր</t>
  </si>
  <si>
    <t>Անհատներ</t>
  </si>
  <si>
    <t>Մինչև ...մարդ</t>
  </si>
  <si>
    <t>Բնակչության ... Տոկոս</t>
  </si>
  <si>
    <t>Ծառայության մատուցում</t>
  </si>
  <si>
    <t>Նպաստներ</t>
  </si>
  <si>
    <t>Սուբսիդավորում</t>
  </si>
  <si>
    <t>Հարկի հետվերադարձ</t>
  </si>
  <si>
    <t>Թիրախային սուբյեկտը</t>
  </si>
  <si>
    <t>Քաղաքացիներ</t>
  </si>
  <si>
    <t>Բիզնես ընկերություններ</t>
  </si>
  <si>
    <t>Հասարակական կազմակերպություններ</t>
  </si>
  <si>
    <t>Միջազգային կազմակերպություններ</t>
  </si>
  <si>
    <t>Պետական մարմիններ</t>
  </si>
  <si>
    <t>ՊՈԱԿ-ներ</t>
  </si>
  <si>
    <t>Համայնքներ</t>
  </si>
  <si>
    <t>Ընթացքում գտնվող միջոցառում</t>
  </si>
  <si>
    <t>Միջոցառման տևողությունը</t>
  </si>
  <si>
    <t>Շարունակական միջոցառում</t>
  </si>
  <si>
    <t>Մինչև 1 տարի տևողությամբ միջոցառում</t>
  </si>
  <si>
    <t>Մինչև 3 տարի տևողությամբ միջոցառում</t>
  </si>
  <si>
    <t>3 տարուց ավելի, բայց սահմանափակ տևղությամբ միջոցառում</t>
  </si>
  <si>
    <t>Փորձնական միջոցառում</t>
  </si>
  <si>
    <t>Ոչ փորձնական միջոցառում</t>
  </si>
  <si>
    <t>Պահանջարկով մղվող միջոցառում</t>
  </si>
  <si>
    <t xml:space="preserve">Այլ </t>
  </si>
  <si>
    <t>Պարտավորության բնույթը</t>
  </si>
  <si>
    <t>Պարտադիր</t>
  </si>
  <si>
    <t>Հայեցողական</t>
  </si>
  <si>
    <t>Հայեցողական շարունակական</t>
  </si>
  <si>
    <t>Արագ ընդլայնվող միջոցառում</t>
  </si>
  <si>
    <t>Նվազագույն մակարդակի ծախսեր</t>
  </si>
  <si>
    <t>Արտապատվիրակում</t>
  </si>
  <si>
    <t>Սեփական կարողություններով իրականացում</t>
  </si>
  <si>
    <t>Ծառայությունների ձեռքբերում</t>
  </si>
  <si>
    <t>Դրամաշնորհներ</t>
  </si>
  <si>
    <t>Նոր նախաձեռնություն</t>
  </si>
  <si>
    <t>Գոյություն ունեցող ծրագիր</t>
  </si>
  <si>
    <t>Մեկից ավելի ծրագիր ուղղակի</t>
  </si>
  <si>
    <t>մեկ ծրագիր ուղղակի</t>
  </si>
  <si>
    <t>Մեկից ավելի ոչ ուղղակի</t>
  </si>
  <si>
    <t>կապ չունի</t>
  </si>
  <si>
    <t>Ընդլայնվող միջոցառում</t>
  </si>
  <si>
    <t>Սցենար 1</t>
  </si>
  <si>
    <t>Սցենար 2</t>
  </si>
  <si>
    <t>Սցենար 1 
(5%-ով նվազ)</t>
  </si>
  <si>
    <t>Սցենար 2 
(10%-ով նվազ)</t>
  </si>
  <si>
    <t>Հիմնական ծախսային առաջարկ</t>
  </si>
  <si>
    <t>x</t>
  </si>
  <si>
    <t>Այլընտրանքային ծախսային առաջարկներ*</t>
  </si>
  <si>
    <t>Մեկնաբանություն**</t>
  </si>
  <si>
    <t>Ծախսերի մեծությունը</t>
  </si>
  <si>
    <t>+</t>
  </si>
  <si>
    <t>Էպիդեմիոլոգիական միջոցառումներ</t>
  </si>
  <si>
    <t>Նվազող միջոցառում</t>
  </si>
  <si>
    <t>Վերաբաշխումներ</t>
  </si>
  <si>
    <t>Մինչև 3% վերաբաշխում (2023թ և 2024 կիսամյակ)</t>
  </si>
  <si>
    <t>3%-ից ավելի վերաբաշխում (2023թ և 2024 կիսամյակ)</t>
  </si>
  <si>
    <t>Միջոցառման կարգավիճակը</t>
  </si>
  <si>
    <t>Աջակցություն բնակչությանը</t>
  </si>
  <si>
    <t>Աջակցություն բիզնեսին</t>
  </si>
  <si>
    <t>Ծառայության ձեռքբերում</t>
  </si>
  <si>
    <t>Դրամաշնորհ</t>
  </si>
  <si>
    <t>Հրատապություն</t>
  </si>
  <si>
    <t>Ապարատի պահպանում</t>
  </si>
  <si>
    <t>ՊՈԱԿի պահպանում</t>
  </si>
  <si>
    <t>Պաշտպանված ծախսեր (դոտացիա, տոկոսավճար և այլն)</t>
  </si>
  <si>
    <t>ԲԳԿ/Ծրագիր/Միջոցառում</t>
  </si>
  <si>
    <t xml:space="preserve"> ԸՆԴԱՄԵՆԸ</t>
  </si>
  <si>
    <t>Հանրապետության նախագահի աշխատակազմ</t>
  </si>
  <si>
    <t xml:space="preserve"> Հանրապետության նախագահի լիազորությունների իրականացման ապահովում</t>
  </si>
  <si>
    <t>Հանրապետության նախագահի գործունեության և ներկայացուցչականության ապահովում</t>
  </si>
  <si>
    <t>Հանրապետության նախագահի աշխատակազմի տեխնիկական հագեցվածության բարելավում</t>
  </si>
  <si>
    <t>Այլ միջոցառումների փաստ</t>
  </si>
  <si>
    <t>ՀՀ Ազգային ժողով</t>
  </si>
  <si>
    <t xml:space="preserve"> ՀՀ Ազգային ժողովի լիազորությունների իրականացման ապահովում</t>
  </si>
  <si>
    <t xml:space="preserve"> ՀՀ Ազգային ժողովի գործունեության ապահովում, օրենսդրական, վերլուծական և ներկայացուցչական ծառայություններ</t>
  </si>
  <si>
    <t xml:space="preserve"> ՀՀ Ազգային ժողովի աշխատակազմի պետական ծառայողների վերապատրաստում</t>
  </si>
  <si>
    <t xml:space="preserve"> ՀՀ Ազգային ժողովի դերի բարձրացմանն ուղղված միջոցառումների իրականացում</t>
  </si>
  <si>
    <t xml:space="preserve"> Միջազգային խորհրդարանական կազմակերպություններին ՀՀ անդամակցության վճարներ</t>
  </si>
  <si>
    <t xml:space="preserve"> Աջակցություն կուսակցություններին և կուսակցությունների դաշինքներին</t>
  </si>
  <si>
    <t xml:space="preserve"> Ազգային ժողովի տեխնիկական հագեցվածության բարելավում</t>
  </si>
  <si>
    <t>ՀՀ Ազգային ժողովի շենքային պայմանների բարելավում</t>
  </si>
  <si>
    <t>ՀՀ վարչապետի աշխատակազմ</t>
  </si>
  <si>
    <t xml:space="preserve"> Պետական հատվածի արդիականացման ծրագիր</t>
  </si>
  <si>
    <t xml:space="preserve"> Համաշխարհային բանկի աջակցությամբ իրականացվող Պետական հատվածի արդիականացման չորրորդ ծրագրի շրջանակներում խորհրդատվական ծառայությունների ձեռքբերում</t>
  </si>
  <si>
    <t xml:space="preserve"> Համաշխարհային բանկի աջակցությամբ իրականացվող Պետական հատվածի արդիականացման չորրորդ  ծրագրի շրջանակներում էլեկտրոնային կառավարման համակարգերի և սարքավորումների ձեռքբերում</t>
  </si>
  <si>
    <t xml:space="preserve"> Ռուսաստանի Դաշնության կողմից Հայաստանի Հանրապետությանն անհատույց ֆինանսական օգնության դրամաշնորհային ծրագիր շրջանակներում ԿՖԿՏՀ ներդրում</t>
  </si>
  <si>
    <t xml:space="preserve"> Աջակցություն հասարակական և այլ կազմակերպություններին </t>
  </si>
  <si>
    <t xml:space="preserve"> Պետական կառավարման գործընթացներին քաղաքացիական հասարակության մասնակցության ապահովում</t>
  </si>
  <si>
    <t>Աջակցություն հասարակական կազմակերպություններին</t>
  </si>
  <si>
    <t>Հանրության շրջանում պետության և պետականության վերաբերյալ ընկալումների մասին հետազոտություն</t>
  </si>
  <si>
    <t xml:space="preserve"> Պետական աջակցություն ազգային փոքրամասնությունների հասարակական կազմակերպություններին</t>
  </si>
  <si>
    <t>Աջակցություն «ՀՀ վետերանների միավորում» հասարակական կազմակերպությանը</t>
  </si>
  <si>
    <t xml:space="preserve"> Հանրային իրազեկում</t>
  </si>
  <si>
    <t xml:space="preserve"> Հանրային իրազեկում և հասարակական-քաղաքագիտական հետազոտություններ</t>
  </si>
  <si>
    <t xml:space="preserve"> Պետական մամուլի հրատարակում</t>
  </si>
  <si>
    <t xml:space="preserve"> Տեղեկատվության ձեռքբերման, պահպանման և արխիվացման ծառայություններ</t>
  </si>
  <si>
    <t xml:space="preserve">ՀՀ վերաբերյալ պաշտոնական տեղեկատվության ապահովում՝ նաև միջազգային հարթակներում </t>
  </si>
  <si>
    <t xml:space="preserve"> «Միր» միջպետական հեռուստառադիոընկերության ՀՀ մասնաբաժնի վճար</t>
  </si>
  <si>
    <t>«Հանրային կապերի և տեղեկատվության կենտրոն» ՊՈԱԿ-ի շենքային պայմանների բարելավման ապահովում</t>
  </si>
  <si>
    <t xml:space="preserve"> Քաղաքացիական ծառայողների վերապատրաստում</t>
  </si>
  <si>
    <t xml:space="preserve"> ՀՀ քաղաքացիական ծառայողների վերապատրաստման ծառայություններ</t>
  </si>
  <si>
    <t xml:space="preserve"> ՀՀ Վարչապետի լիազորությունների իրականացման ապահովում</t>
  </si>
  <si>
    <t xml:space="preserve"> Ծառայությունների, ծրագրերի համակարգում</t>
  </si>
  <si>
    <t xml:space="preserve"> Տվյալների փոխանակման միջգերատեսչական կապի ապահովում</t>
  </si>
  <si>
    <t xml:space="preserve"> Աջակցություն ՀՀ վարչապետի աշխատակազմի ներքո գործող Արդյունահանող ճյուղերի թափանցիկության նախաձեռնության քարտուղարությանը</t>
  </si>
  <si>
    <t xml:space="preserve"> Սպասարկման ծառայություններ</t>
  </si>
  <si>
    <t xml:space="preserve"> ՀՀ բարձրաստիճան պաշտոնատար անձանց գերատեսչական առանձնատների և տարածքների շահագործում և սպասարկում</t>
  </si>
  <si>
    <t xml:space="preserve"> Քաղաքացիական ծառայության կադրերի ռեզերվում գտնվող քաղաքացիական ծառայողների իրավունքների ապահովում </t>
  </si>
  <si>
    <t>Խորհրդատվական և վերլուծական ծառայություններ</t>
  </si>
  <si>
    <t xml:space="preserve">Մաքսային միությանը և Միասնական տնտեսական տարածությանը ՀՀ անդամակցության շրջանակում միասնական տեղեկատվական տարածության և ինտեգրացված տեղեկատվական համակարգերի ստեղծում և պահպանում
</t>
  </si>
  <si>
    <t xml:space="preserve"> ՀՀ վարչապետի աշխատակազմի տեխնիկական հագեցվածության բարելավում</t>
  </si>
  <si>
    <t xml:space="preserve"> Համաշխարհային բանկի աջակցությամբ իրականացվող առևտրի և ենթակառուցվածքների զարգացման ծրագրի շրջանակներում սարքավորումների ձեռքբերում</t>
  </si>
  <si>
    <t>Պետական սեփականություն հանդիսացող կառույցում ընդհանուր նշանակության մեքենաների, սարքավորումների բարելավում</t>
  </si>
  <si>
    <t xml:space="preserve"> Պետական սեփականություն հանդիսացող կառավարական շենքերի վերակառուցում,հիմնանորոգում</t>
  </si>
  <si>
    <t xml:space="preserve"> Պետական սեփականություն հանդիսացող շենքի կառուցում</t>
  </si>
  <si>
    <t xml:space="preserve"> Հայաստան-Սփյուռք գործակցության ծրագիր</t>
  </si>
  <si>
    <t xml:space="preserve"> Քայլ դեպի տուն</t>
  </si>
  <si>
    <t xml:space="preserve"> Սփյուռքի երիտասարդ առաջնորդների վերապատրաստում</t>
  </si>
  <si>
    <t xml:space="preserve"> Հայաստան-Սփյուռք գործակցության վերաբերյալ իրազեկման ապահովում</t>
  </si>
  <si>
    <t xml:space="preserve"> Աշխատանք Սփյուռքի համայնքներում</t>
  </si>
  <si>
    <t>«իԳործ» սփյուռքահայ մասնագետների ներգրավում ՀՀ  պետական կառավարման համակարգում</t>
  </si>
  <si>
    <t>Հայրենադարձության և ինտեգրման կենտրոն</t>
  </si>
  <si>
    <t>Աջակցություն սփյուռքի համայնքներին</t>
  </si>
  <si>
    <t>Աջակցություն սփյուռքի հայալեզու լրատվամիջոցներին</t>
  </si>
  <si>
    <t xml:space="preserve"> Տեսչական վերահսկողության ծրագիր</t>
  </si>
  <si>
    <t xml:space="preserve"> Առողջապահության ոլորտում վերահսկողության ծառայություններ</t>
  </si>
  <si>
    <t xml:space="preserve"> Բնապահպանության ոլորտում վերահսկողության ծառայություններ</t>
  </si>
  <si>
    <t xml:space="preserve"> Կրթության ոլորտում վերահսկողության ծառայություններ</t>
  </si>
  <si>
    <t xml:space="preserve"> Շուկայի վերահսկողության ծառայություններ</t>
  </si>
  <si>
    <t xml:space="preserve"> Արտադրանքի և որակի վերահսկողության ծառայություններ</t>
  </si>
  <si>
    <t xml:space="preserve"> Քաղաքաշինության և ճարտարապետության բնագավառում վերահսկողության ծառայություններ</t>
  </si>
  <si>
    <t>Սննդամթերքի անվտանգության բնագավառում վերահսկողության իրականացման ծառայություններ</t>
  </si>
  <si>
    <t>Տեսչական վերահսկողության շրջանակներում սննդամթերքի լաբորատոր հետազոտություն</t>
  </si>
  <si>
    <t>Գյուղատնտեսական կենդանիների հիվանդությունների, կենդանական ծագում ունեցող հումքի և նյութի վերահսկողության իրականացում՝ լաբորատոր փորձարկումների միջոցով</t>
  </si>
  <si>
    <t>Դաբաղ հիվանդության դեմ պատվաստումների իրականացման վերահսկողություն</t>
  </si>
  <si>
    <t>Գյուղատնտեսական մշակաբույսերի և բույսերի պաշտպանության միջոցների վերահսկողություն՝ լաբորատոր փորձարկումների միջոցով</t>
  </si>
  <si>
    <t>Կենդանական ծագման մթերքում մնացորդային նյութերի վերահսկողություն</t>
  </si>
  <si>
    <t xml:space="preserve">Առողջապահական և աշխատանքի տեսչական վերահսկողության շրջանակներում լաբորատոր փորձաքննության ապահովում </t>
  </si>
  <si>
    <t>Ոչ սպանդանոցային մորթի հետևաքով ստացված կենդանական ծագման հումքի տեղափոխման և ոչնչացման ծառայություններ</t>
  </si>
  <si>
    <t>Սահմանային պետական վերահսկողության շրջանակներում ներմուծվող սննդամթերքի պահեստային նմուշը այլ պետության ռեֆերենս փորձարկման լաբորատորիա ուղարկելու ծառայություններ</t>
  </si>
  <si>
    <t>Բնապահպանության և ընդերքի տեսչական մարմնի կարողությունների զարգացում և տեխնիկական հագեցվածության ապահովում</t>
  </si>
  <si>
    <t xml:space="preserve"> Կրթության տեսչական մարմնի կարողությունների զարգացում և տեխնիկական հագեցվածության ապահովում</t>
  </si>
  <si>
    <t xml:space="preserve"> Շուկայի վերահսկողության տեսչական մարմնի կարողությունների զարգացում և տեխնիկական հագեցվածության ապահովում</t>
  </si>
  <si>
    <t xml:space="preserve"> Քաղաքաշինության, տեխնիկական և հրդեհային անվտանգության տեսչական մարմնի կարողությունների զարգացում և տեխնիկական հագեցվածության ապահովում</t>
  </si>
  <si>
    <t xml:space="preserve"> Առողջապահության և աշխատանքի տեսչական մարմնի կարողությունների զարգացում և տեխնիկական հագեցվածության ապահովում
</t>
  </si>
  <si>
    <t xml:space="preserve"> Սննդամթերքի անվտանգության տեսչական մարմնի տեխնիկական հագեցվածության բարելավում</t>
  </si>
  <si>
    <t>Տեսչական մարմիններին տրանսպորտային միջոցների ապահովում</t>
  </si>
  <si>
    <t xml:space="preserve"> ՀՀ առողջապահական և աշխատանքի տեսչական մարմնի շենքային պայմանների բարելավում</t>
  </si>
  <si>
    <t xml:space="preserve"> Արդյունահանող ճյուղերի զարգացման ծրագիր</t>
  </si>
  <si>
    <t xml:space="preserve"> Համաշխարհային բանկի աջակցությամբ իրականացվող «Հայաստանի արդյունահանող ճյուղերի թափանցիկության նախաձեռնությանն աջակցություն.լրացուցիչ ֆինանսավորում» դրամաշնորհային ծրագիր</t>
  </si>
  <si>
    <t xml:space="preserve"> Տոների և հիշատակի օրերի ծրագիր</t>
  </si>
  <si>
    <t xml:space="preserve"> Քաղաքացու օրվան նվիրված միջոցառումներ</t>
  </si>
  <si>
    <t xml:space="preserve"> «Մեր ժամանակների հերոսը» միջոցառում, մրցանակաբաշխություն</t>
  </si>
  <si>
    <t xml:space="preserve"> ՀՀ զարգացման գործընթացներում Սփյուռքի ներուժի ներգրավում</t>
  </si>
  <si>
    <t xml:space="preserve"> Համահայկական համաժողովների իրականացում</t>
  </si>
  <si>
    <t>Սփյուռքի մարդկային ներուժի վերհանում, դրա քարտեզագրում և տեղեկատվական բազայի ստեղծում</t>
  </si>
  <si>
    <t>Միջազգային դատարաններում, միջազգային արբիտրաժներում և այլ միջազգային ատյաններում ՀՀ շահերի ներկայացում և պաշտպանություն, դրանց կողմից ընդունված վճիռների և որոշումների կատարման ապահովում</t>
  </si>
  <si>
    <t>Հայաստանի Հանրապետության շահերի ներկայացմանն ու պաշտպանությանն ուղղված փաստաբանական, իրավաբանական ծառայություններ</t>
  </si>
  <si>
    <t>Միջազգային արբիտրաժային տրիբունալի կամ օտարերկրյա ներպետական դատարանի ծախսերի վճարում</t>
  </si>
  <si>
    <t>ՀՀ սահմանադրական դատարան</t>
  </si>
  <si>
    <t xml:space="preserve"> ՀՀ սահմանադրական դատարանի գործունեության ապահովում</t>
  </si>
  <si>
    <t xml:space="preserve"> ՀՀ սահմանադրական դատարանի գործունեության և սահմանադրական արդարադատության ապահովում</t>
  </si>
  <si>
    <t xml:space="preserve"> ՀՀ սահմանադրական դատարանի պահուստային ֆոնդ</t>
  </si>
  <si>
    <t xml:space="preserve"> ՀՀ սահմանադրական դատարանի տեխնիկական հագեցվածության բարելավում</t>
  </si>
  <si>
    <t>Բարձրագույն դատական խորհուրդ</t>
  </si>
  <si>
    <t xml:space="preserve"> Դատական իշխանության գործունեության ապահովում և իրականացում</t>
  </si>
  <si>
    <t xml:space="preserve"> Բարձրագույն դատական խորհրդի բնականոն գործունեության ապահովում և Բարձրագույն դատական խորհրդի կողմից դատական իշխանության անկախության երաշխավորմանն ուղղված միջոցառումների իրականացում</t>
  </si>
  <si>
    <t xml:space="preserve"> ՀՀ Վճռաբեկ դատարանի բնականոն գործունեության և ՀՀ Վճռաբեկ դատարանի կողմից դատական պաշտպանության իրավունքի ապահովում</t>
  </si>
  <si>
    <t xml:space="preserve"> ՀՀ վերաքննիչ քաղաքացիական դատարանի բնականոն գործունեության և ՀՀ Վերաքննիչ քաղաքացիական դատարանի կողմից դատական պաշտպանության իրավունքի ապահովում</t>
  </si>
  <si>
    <t xml:space="preserve"> ՀՀ վերաքննիչ քրեական դատարանի բնականոն գործունեության և ՀՀ Վերաքննիչ քրեական դատարանի կողմից դատական պաշտպանության իրավունքի ապահովում</t>
  </si>
  <si>
    <t xml:space="preserve"> ՀՀ վերաքննիչ վարչական դատարանի բնականոն գործունեության և ՀՀ Վերաքննիչ վարչական դատարանի կողմից դատական պաշտպանության իրավունքի ապահովում</t>
  </si>
  <si>
    <t xml:space="preserve"> ՀՀ վարչական դատարանի բնականոն գործունեության և ՀՀ Վարչական դատարանի կողմից դատական պաշտպանության իրավունքի ապահովում</t>
  </si>
  <si>
    <t xml:space="preserve"> Երևան քաղաքի ընդհանուր իրավասության դատարանի բնականոն գործունեության և Երևան քաղաքի ընդհանուր իրավասության դատարանի կողմից դատական պաշտպանության իրավունքի ապահովում</t>
  </si>
  <si>
    <t xml:space="preserve"> ՀՀ Արագածոտնի մարզի ընդհանուր իրավասության դատարանի բնականոն գործունեության և ՀՀ Արագածոտնի մարզի ընդհանուր իրավասության դատարանի կողմից դատական պաշտպանության իրավունքի ապահովում</t>
  </si>
  <si>
    <t xml:space="preserve"> ՀՀ Արարատի և Վայոց ձորի մարզերի ընդհանուր իրավասության դատարանի բնականոն գործունեության և ՀՀ Արարատի և Վայոց ձորի մարզերի ընդհանուր իրավասության դատարանի կողմից դատական պաշտպանության իրավունքի ապահովում</t>
  </si>
  <si>
    <t xml:space="preserve"> ՀՀ Արմավիրի մարզի ընդհանուր իրավասության դատարանի բնականոն գործունեության և ՀՀ Արմավիրի մարզի ընդհանուր իրավասության դատարանի կողմից դատական պաշտպանության իրավունքի ապահովում</t>
  </si>
  <si>
    <t xml:space="preserve"> ՀՀ Գեղարքունիքի մարզի ընդհանուր իրավասության դատարանի բնականոն գործունեության և ՀՀ Գեղարքունիքի մարզի ընդհանուր իրավասության դատարանի կողմից դատական պաշտպանության իրավունքի ապահովում</t>
  </si>
  <si>
    <t xml:space="preserve"> ՀՀ Լոռու մարզի ընդհանուր իրավասության դատարանի բնականոն գործունեության և ՀՀ Լոռու մարզի ընդհանուր իրավասության դատարանի կողմից դատական պաշտպանության իրավունքի ապահովում</t>
  </si>
  <si>
    <t xml:space="preserve"> ՀՀ Կոտայքի մարզի ընդհանուր իրավասության դատարանի բնականոն գործունեության և ՀՀ Կոտայքի մարզի ընդհանուր իրավասության դատարանի կողմից դատական պաշտպանության իրավունքի ապահովում</t>
  </si>
  <si>
    <t xml:space="preserve"> ՀՀ Շիրակի մարզի ընդհանուր իրավասության դատարանի բնականոն գործունեության և ՀՀ Շիրակի մարզի ընդհանուր իրավասության դատարանի կողմից դատական պաշտպանության իրավունքի ապահովում</t>
  </si>
  <si>
    <t xml:space="preserve"> ՀՀ Սյունիքի մարզի ընդհանուր իրավասության դատարանի բնականոն գործունեության և ՀՀ Սյունիքի մարզի ընդհանուր իրավասության դատարանի կողմից դատական պաշտպանության իրավունքի ապահովում</t>
  </si>
  <si>
    <t xml:space="preserve"> ՀՀ Տավուշի մարզի ընդհանուր իրավասության դատարանի բնականոն գործունեության և ՀՀ Տավուշի մարզի ընդհանուր իրավասության դատարանի կողմից դատական պաշտպանության իրավունքի ապահովում</t>
  </si>
  <si>
    <t xml:space="preserve"> ՀՀ Սնանկության դատարանի բնականոն գործունեության և ՀՀ Սնանկության դատարանի կողմից դատական պաշտպանության իրավունքի ապահովում</t>
  </si>
  <si>
    <t xml:space="preserve"> Բարձրագույն դատական խորհրդի և ՀՀ դատարանների պահուստային ֆոնդի ձևավորում և կառավարում</t>
  </si>
  <si>
    <t>Հակակոռուպցիոն դատարանի բնականոն գործունեության և Հակակոռուպցիոն դատարանի կողմից դատական պաշտպանության իրավունքի ապահովում</t>
  </si>
  <si>
    <t>Վերաքննիչ հակակոռուպցիոն դատարանի բնականոն գործունեության և Վերաքննիչ հակակոռուպցիոն դատարանի կողմից դատական պաշտպանության իրավունքի ապահովում</t>
  </si>
  <si>
    <t xml:space="preserve"> Դատավորների և դատական կարգադրիչների հատուկ պատրաստականության դասընթացների անցկացում և դատական համակարգի քաղաքացիական ծառայողների վերապատրաստում</t>
  </si>
  <si>
    <t>Երևան քաղաքի առաջին ատյանի ընդհանուր իրավասության քաղաքացիական դատարանի բնականոն գործունեության և Երևան քաղաքի առաջին ատյանի ընդհանուր իրավասության քաղաքացիական դատարանի կողմից դատական պաշտպանության իրավունքի ապահովում</t>
  </si>
  <si>
    <t xml:space="preserve"> Երևան քաղաքի առաջին ատյանի ընդհանուր իրավասության քրեական դատարանի բնականոն գործունեության և Երևան քաղաքի առաջին ատյանի ընդհանուր իրավասության քրեական դատարանի կողմից դատական պաշտպանության իրավունքի ապահովում</t>
  </si>
  <si>
    <t xml:space="preserve"> Բարձրագույն դատական խորհրդի տեխնիկական հագեցվածության բարելավում</t>
  </si>
  <si>
    <t>Բարձրագույն դատական խորհրդի և դատարանների շենքային պայմանների  բարելավում</t>
  </si>
  <si>
    <t xml:space="preserve"> Բարձրագույն դատական խորհրդի տրանսպորտային միջոցներով ապահովվածության բարելավում</t>
  </si>
  <si>
    <t>ՀՀ դատախազություն</t>
  </si>
  <si>
    <t xml:space="preserve"> Փորձաքննության ծառայություններ</t>
  </si>
  <si>
    <t xml:space="preserve"> Փորձաքննության ծառայությունների տրամադրում</t>
  </si>
  <si>
    <t xml:space="preserve"> Դատավարական ղեկավարում և դատախազական հսկողություն</t>
  </si>
  <si>
    <t xml:space="preserve"> Քրեական հետապնդման, դատավարական ղեկավարման և դատախազական հսկողության ծառայությունների տրամադրում</t>
  </si>
  <si>
    <t xml:space="preserve"> ՀՀ դատախազության պահուստային ֆոնդ</t>
  </si>
  <si>
    <t xml:space="preserve"> Դատախազության տեխնիկական հագեցվածության բարելավում</t>
  </si>
  <si>
    <t>ՀՀ դատախազության շենքային պայմանների բարելավում</t>
  </si>
  <si>
    <t xml:space="preserve"> Մասնագիտական ուսուցում և որակավորման բարձրացում</t>
  </si>
  <si>
    <t xml:space="preserve"> Մասնագիտական ուսուցման և որակավորման բարձրացման կազմակերպում</t>
  </si>
  <si>
    <t>ՀՀ տարածքային կառավարման և ենթակառուցվածքների նախարարություն</t>
  </si>
  <si>
    <t xml:space="preserve"> Տարածքային կառավարման ոլորտում քաղաքականության մշակում, ծրագրերի համակարգում և մոնիտորինգի իրականացում</t>
  </si>
  <si>
    <t xml:space="preserve"> Տարածքային կառավարման և ենթակառուցվածքների քաղաքականության մշակում և ծառայությունների մատուցում</t>
  </si>
  <si>
    <t xml:space="preserve"> ՀՀ տարածքային կառավարման և ենթակառուցվածքների նախարարության կարողությունների զարգացում և տեխնիկական հագեցվածության ապահովում</t>
  </si>
  <si>
    <t xml:space="preserve"> Ոռոգման համակարգի առողջացում</t>
  </si>
  <si>
    <t xml:space="preserve"> Ոռոգում-ջրառ իրականացնող կազմակերպություններին ֆինանսական աջակցության տրամադրում</t>
  </si>
  <si>
    <t xml:space="preserve"> Ոռոգման ծառայություններ մատուցող ընկերություններին ֆինանսական աջակցության տրամադրում</t>
  </si>
  <si>
    <t xml:space="preserve"> Եվրասիական զարգացման բանկի աջակցությամբ իրականացվող ոռոգման համակարգերի զարգացման ծրագրի խորհրդատվություն և կառավարում</t>
  </si>
  <si>
    <t xml:space="preserve"> Ֆրանսիայի Հանրապետության կառավարության աջակցությամբ իրականացվող Վեդու ջրամբարի  և ոռոգման համակարգի կառուցման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</si>
  <si>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կառավարում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</si>
  <si>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</si>
  <si>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դրամաշնորհային ծրագիր</t>
  </si>
  <si>
    <t xml:space="preserve"> Գերմանիայի զարգացման վարկերի բանկի աջակցությամբ իրականացվող Ախուրյան գետի ջրային ռեսուրսների ինտեգրացված կառավարում փուլ 1 ծրագրով Ջրաձոր գյուղի վերաբնակեցման գործողությունների խորհրդատվություն և կառավարում
</t>
  </si>
  <si>
    <t xml:space="preserve">  Զարգացման ֆրանսիական գործակալության աջակցությամբ իրականացվող ոռոգման ոլորտի ֆինանսական կայունության և ոռոգման կառավարման կարողությունների բարելավման դրամաշնորհային ծրագրի խորհրդատվություն և կառավարում
</t>
  </si>
  <si>
    <t xml:space="preserve"> Փոքր և միջին ջրամբարների կառուցման խորհրդատվություն և կառավարում</t>
  </si>
  <si>
    <t>Հիդրոտեխնիկական կառուցվածքների /ջրամբարների և պոմպակայանների/ անվտանգության հայտարարագրերի կազմում և փորձաքննության անցկացում</t>
  </si>
  <si>
    <t xml:space="preserve"> Աջակցություն ոռոգման համակարգի առողջացմանը</t>
  </si>
  <si>
    <t xml:space="preserve"> Գերմանիայի զարգացման բանկի աջակցությամբ իրականացվող Ախուրյան գետի ջրային ռեսուրսների ինտեգրված կառավարման փուլ 1 ծրագրով Ջրաձոր գյուղի վերաբնակեցման համար ենթակառուցվածքների և բնակելի տների կառուցում</t>
  </si>
  <si>
    <t xml:space="preserve"> Ֆրանսիայի Հանրապետության կառավարության աջակցությամբ իրականացվող Վեդու ջրամբարի և ոռոգման համակարգի կառուցում</t>
  </si>
  <si>
    <t xml:space="preserve">Ոռոգման համակարգերի հիմնանորոգում </t>
  </si>
  <si>
    <t xml:space="preserve"> Գերմանիայի զարգացման վարկերի բանկի աջակցությամբ իրականացվող Ախուրյան գետի ջրային ռեսուրսների ինտեգրված կառավարման ծրագրի շրջանակներում ջրային տնտեսության ենթակառուցվածքների հիմնանորոգում</t>
  </si>
  <si>
    <t xml:space="preserve"> Եվրասիական զարգացման բանկի աջակցությամբ իրականացվող ոռոգման համակարգերի զարգացման ծրագրի շրջանակներում ջրային տնտեսության ենթակառուցվածքների հիմնանորոգում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</si>
  <si>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շրջանակներում ջրային տնտեսության ենթակառուցվածքների հիմնանորոգում</t>
  </si>
  <si>
    <t xml:space="preserve"> Ջրային տնտեսության հիդրոտեխնիկական սարքավորումների տեղադրման աշխատանքներ</t>
  </si>
  <si>
    <t>Օրվա կարգավորման ջրավազանների կառուցում և վերակառուցում</t>
  </si>
  <si>
    <t xml:space="preserve">Խորքային հորերի վերականգնում </t>
  </si>
  <si>
    <t>Գետերի և հեղեղատարների տեղամասերի ամրացման և մաքրման աշխատանքներ</t>
  </si>
  <si>
    <t>Փոքր և միջին ջրամբարների կառուցում</t>
  </si>
  <si>
    <t>Ջրամբարների վերականգնման և վերազինման աշխատանքներ</t>
  </si>
  <si>
    <t>Ոռոգման համակարգերի կառուցում</t>
  </si>
  <si>
    <t xml:space="preserve">Սելավ-Մաստարա N 4 ջրամբարի կառուցում </t>
  </si>
  <si>
    <t>Համաշխարհային բանկի աջակցության շրջանակներում ոռոգման ծրագրերի իրականացում</t>
  </si>
  <si>
    <t xml:space="preserve">Կապսի ինքնահոս ջրատարի նախագծում և կառուցում </t>
  </si>
  <si>
    <t xml:space="preserve"> Որոտան-Արփա-Սևան թունելի ջրային համակարգի կառավարում</t>
  </si>
  <si>
    <t xml:space="preserve"> Արփա-Սևան թունելի ընթացիկ շահագործում և պահպանում</t>
  </si>
  <si>
    <t xml:space="preserve">Արփա-Սևան ջրային համակարգի տեխնիկական վիճակի բարելավում  </t>
  </si>
  <si>
    <t xml:space="preserve"> Սոցիալական ներդրումների և տեղական զարգացման ծրագիր</t>
  </si>
  <si>
    <t>Համաշխարհային բանկի աջակցությամբ իրականացվող սոցիալական ներդրումների և տեղական զարգացման ծրագրի լրացուցիչ ֆինանսավորման ծրագրի կառավարում</t>
  </si>
  <si>
    <t>ԱՄՆ ՄԶԳ աջակցությամբ իրականացվող Տեղական ինքնակառավարման և ապակենտրոնացման բարեփոխումների դրամաշնորհային ծրագրի կառավարում</t>
  </si>
  <si>
    <t xml:space="preserve"> Համաշխարհային բանկի աջակցությամբ իրականացվող  Տարածքային զարգացման հիմնադրամի ծրագրի շրջանակներում ՀՀ տարածքներում ջրագծերի, առողջապահության, կրթության, մշակույթի, հատուկ խնամքի և  ենթակառուցվածքների ոլորտի վերականգնման և  շինարարության աշխատանքներ</t>
  </si>
  <si>
    <t xml:space="preserve">Համաշխարհային բանկի աջակցությամբ իրականացվող Սոցիալական ներդրումների և տեղական զարգացման ծրագրի լրացուցիչ ֆինանսավորման վարկի շրջանակներում ՀՀ համայնքային և միջհամայնքային ենթակառուցվածքների որակի, օգտագործման և հասանելիության բարելավում: </t>
  </si>
  <si>
    <t>ԱՄՆ ՄԶԳ աջակցությամբ իրականացվող Տեղական ինքնակառավարման և ապակենտրոնացման բարեփոխումների դրամաշնորհային ծրագրի շրջանակներում Տեղական կառավարման համակարգերի հզորացում, ապակենտրոնացման գործընթացներին աջակցություն, պիլոտային ծրագրերր իրականացում</t>
  </si>
  <si>
    <t xml:space="preserve"> Կոլեկտորադրենաժային ծառայություններ</t>
  </si>
  <si>
    <t xml:space="preserve"> Կոլեկտորադրենաժային ցանցերի պահպանում և շահագործում</t>
  </si>
  <si>
    <t xml:space="preserve"> Տարածքային կառավարման և տեղական ինքնակառավարման մարմինների ներկայացուցիչների մասնագիտական վերապատրաստում և հատուկ ուսուցում</t>
  </si>
  <si>
    <t xml:space="preserve"> Վերապատրաստման ծառայություններ</t>
  </si>
  <si>
    <t xml:space="preserve"> Կոշտ թափոնների կառավարում</t>
  </si>
  <si>
    <t xml:space="preserve"> Վերակառուցման և զարգացման եվրոպական բանկի աջակցությամբ իրականացվող «Կոտայքի և Գեղարքունիքի մարզի կոշտ թափոնների կառավարման խորհրդատվության համար» դրամաշնորհային  ծրագիր</t>
  </si>
  <si>
    <t xml:space="preserve">  Վերակառուցման և զարգացման եվրոպական բանկի աջակցությամբ իրականացվող «Կոտայքի և Գեղարքունիքի մարզի կոշտ թափոնների կառավարման» դրամաշնորհային ծրագիր</t>
  </si>
  <si>
    <t xml:space="preserve"> ՀՀ 8 մարզերում աղբահանության և կոշտ թափոնների ինտեգրված համակարգի կառուցում</t>
  </si>
  <si>
    <t xml:space="preserve"> Ճանապարհային ցանցի բարելավում</t>
  </si>
  <si>
    <t xml:space="preserve"> Միջպետական և հանրապետական նշանակության ավտոճանապարհների պահպանման և անվտանգ երթևեկության ծառայություններ</t>
  </si>
  <si>
    <t xml:space="preserve"> Մարզային նշանակության ավտոճանապարհների պահպանման և անվտանգ երթևեկության ծառայություններ</t>
  </si>
  <si>
    <t xml:space="preserve"> Հայաստանի Հանրապետությունում հսկիչ սարքերի (թվային տախոգրաֆի) համակարգի կարգավորում</t>
  </si>
  <si>
    <t>Ավտոմոբիլային ճանապարհների ցանցի հսկողություն, ուսումնասիրություններ և փորձաքննություններ</t>
  </si>
  <si>
    <t xml:space="preserve"> Ասիական զարգացման բանկի աջակցությամբ իրականացվող Հայաստան-Վրաստան սահմանային տարածաշրջանային ճանապարհի (Մ6 Վանաձոր-Բագրատաշեն) բարելավման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</si>
  <si>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 Տրանշ 2)</t>
  </si>
  <si>
    <t xml:space="preserve"> Վերակառուցման և զարգացման եվրոպական բանկի աջակցությամբ իրականացվող ՀՀ պետական սահմանի Բագրատաշեն անցման կետի կամրջի վերակառուցման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</si>
  <si>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(Տրանշ 3)</t>
  </si>
  <si>
    <t xml:space="preserve"> Եվրասիական զարգացման բանկի աջակցությամբ իրականացվող Հյուսիս-հարավ միջանցքի զարգացման ծրագրի համակարգում և կառավարում</t>
  </si>
  <si>
    <t xml:space="preserve"> Կենսական նշանակության ճանապարհային ցանցի բարելավման երկրորդ լրացուցիչ ֆինանսավորման ծրագրի համակարգում և կառավարում
</t>
  </si>
  <si>
    <t xml:space="preserve"> Եվրոպական ներդրումային բանկի աջակցությամբ իրականացվող Հյուսիս-հարավ միջանցքի զարգացման ծրագրի համակարգում և կառավարում (Տրանշ 3)
</t>
  </si>
  <si>
    <t xml:space="preserve"> Հյուսիս-հարավ ճանապարհային միջանցքի զարգացման ծրագրի Սիսիան-Քաջարան 60կմ-ի համակարգում և կառավարում</t>
  </si>
  <si>
    <t xml:space="preserve"> Հյուսիս-հարավ ճանապարհային միջանցքի զարգացման ծրագրի Քաջարանի թունելի և մոտեցումների համակարգում և կառավարում</t>
  </si>
  <si>
    <t xml:space="preserve"> Պետական նշանակության ավտոճանապարհների հիմնանորոգում</t>
  </si>
  <si>
    <t>Տրանսպորտային օբյեկտների հիմնանորոգում</t>
  </si>
  <si>
    <t xml:space="preserve"> Ասիական զարգացման բանկի աջակցությամբ իրականացվող  Մ6 Վանաձոր-Ալավերդի-Վրաստանի սահման միջպետական նշանակության ճանապարհի ծրագրի կառուցում և հիմնանորոգում</t>
  </si>
  <si>
    <t xml:space="preserve"> Ասիական զարգացման բանկի աջակցությամբ իրականացվող Հյուսիս-հարավ միջանցքի զարգացման վարկային ծրագիր, Տրանշ 2</t>
  </si>
  <si>
    <t xml:space="preserve"> Եվրոպական ներդրումային բանկի աջակցությամբ իրականացվող Հյուսիս-հարավ միջանցքի զարգացման դրամաշնորհային ծրագիր, Տրանշ 3</t>
  </si>
  <si>
    <t xml:space="preserve"> Վերակառուցման և զարգացման եվրոպական բանկի աջակցությամբ իրականացվող ՀՀ պետական սահմանի Բագրատաշեն անցման կետի կամրջի վերակառուցման վարկային ծրագիր</t>
  </si>
  <si>
    <t xml:space="preserve"> Եվրոպական ներդրումային բանկի աջակցությամբ իրականացվող Հյուսիս-հարավ միջանցքի զարգացման վարկային ծրագիր, Տրանշ 3</t>
  </si>
  <si>
    <t xml:space="preserve"> Ասիական զարգացման բանկի աջակցությամբ իրականացվող Հյուսիս-հարավ միջանցքի զարգացման վարկային ծրագիր, Տրանշ 3</t>
  </si>
  <si>
    <t xml:space="preserve"> Եվրասիական զարգացման բանկի աջակցությամբ իրականացվող Հյուսիս-հարավ միջանցքի զարգացման ծրագիր</t>
  </si>
  <si>
    <t xml:space="preserve"> Համաշխարհային բանկի աջակցությամբ իրականացվող Կենսական նշանակության ճանապարհացանցի բարելավման երկրորդ լրացուցիչ ֆինանսավորման ծրագրի շրջանակներում ավտոճանապարհների բարեկարգման աշխատանքներ</t>
  </si>
  <si>
    <t xml:space="preserve"> Եվրոպական ներդրումային բանկի աջակցությամբ իրականացվող Մ6 Վանաձոր-Ալավերդի-Վրաստանի սահման միջպետական նշանակության ճանապարհի անվտանգության բարելավման  դրամաշնորհային ծրագիր</t>
  </si>
  <si>
    <t xml:space="preserve">Հյուսիս-Հարավ  ճանապարհային միջանցքի Սիսիան-Քաջարան 60կմ ճանապարհահատվածի կառուցում </t>
  </si>
  <si>
    <t xml:space="preserve"> Քաջարանի թունելի և մոտեցումների կառուցում</t>
  </si>
  <si>
    <t xml:space="preserve"> Միջպետական և հանրապետական նշանակության ավտոճանապարհների միջին նորոգում</t>
  </si>
  <si>
    <t>Հյուսիս-հարավ ճանապարհային միջանցքի զարգացման ծրագրի Գյումրու շրջանցիկ ճանապարհի համակարգում և կառավարում-Տրանշ 5</t>
  </si>
  <si>
    <t>Հյուսիս-հարավ ճանապարհային միջանցքի զարգացման ծրագրի Գյումրու շրջանցիկ ճանապարհի կառուցում և հիմնանորոգում-Տրանշ 5</t>
  </si>
  <si>
    <t>ՀՀ ընդհանուր օգտագործման պետական ավտոմոբիլային ճանապարհների անվտանգության գնահատում</t>
  </si>
  <si>
    <t>ՀՀ ընդհանուր օգտագործման ավտամոբիլային ճանապարհների վթարավտանգ հատվածների վերացում</t>
  </si>
  <si>
    <t>Դիլիջանի և Պուշկինի թունելների վերականգնման համակարգում և կառավարում</t>
  </si>
  <si>
    <t>Դիլիջանի և Պուշկինի թունելների վերականգնում, կառուցում և հիմնանորոգում</t>
  </si>
  <si>
    <t xml:space="preserve"> Աջակցություն փախստականների ինտեգրմանը</t>
  </si>
  <si>
    <t xml:space="preserve"> Ապաստան հայցողների կեցության խնդիրների լուծման  միջոցառումների իրականացում</t>
  </si>
  <si>
    <t xml:space="preserve"> Ժամանակավոր կացարաններում բնակվող փախստականների կենցաղային խնդիրների լուծման միջոցառումների իրականացում</t>
  </si>
  <si>
    <t xml:space="preserve"> Ապաստանի ընթացակարգում թարգմանչական ծառայությունների ձեռք բերում</t>
  </si>
  <si>
    <t xml:space="preserve"> Ժամանակավոր տեղավորման կենտրոնում չտեղավորված ապաստան հայցողներին դրամական օգնության տրամադրում</t>
  </si>
  <si>
    <t xml:space="preserve"> ՀՀ-ում փախստական ճանաչված և ապաստան ստացած անձանց վարձակալությամբ բնակարանների ձեռքբերման ծախսերի փոխհատուցման տրամադրում</t>
  </si>
  <si>
    <t xml:space="preserve"> Հայաստանի Հանրապետություն վերադարձող քաղաքացիների վերաինտեգրմանն ուղղված առաջնային աջակցության պետական ծրագիր
</t>
  </si>
  <si>
    <t xml:space="preserve"> Ջրամատակարարաման և ջրահեռացման բարելավում</t>
  </si>
  <si>
    <t xml:space="preserve"> Խմելու ջրի մատակարարման և ջրահեռացման ծառայությունների սուբսիդավորում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</si>
  <si>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ծրագիր</t>
  </si>
  <si>
    <t xml:space="preserve"> Եվրոպական ներդրումային բանկի աջակցությամբ իրականացվող Երևանի ջրամատակարարման բարելավման ծրագիր</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</si>
  <si>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t>
  </si>
  <si>
    <t xml:space="preserve"> Գերմանիայի զարգացման վարկերի բանկի աջակցությամբ իրականացվող Համայնքային ենթակառուցվածքների երկրորդ ծրագրի երրորդ փուլի դրամաշնորհային ծրագրի ուղեկցող միջոցառման 3-րդ բաղադրիչ</t>
  </si>
  <si>
    <t xml:space="preserve"> Գերմանիայի զարգացման և Եվրոպական միության հարևանության ներդրումային բանկի աջակցությամբ իրականացվող ջրամատակարարման և ջրահեռացման ենթակառուցվածքների դրամաշնորհային ծրագիր` երրորդ փուլ</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</si>
  <si>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</si>
  <si>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Եվրոպական ներդրումային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</si>
  <si>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Եվրոպակական ներդրումային բանկի աջակցությամբ իրականացվող Երևանի ջրամատակարարման բարելավման ծրագրի շրջանակներում ջրամատակարարման և ջրահեռացման ենթակառուցվածքների հիմնանորոգում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</si>
  <si>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ծրագրի շրջանակներում Ջրամատակարարման և ջրահեռացման ենթակառուցվածքների հիմնանորոգում</t>
  </si>
  <si>
    <t xml:space="preserve"> Գերմանիայի զարգացման վարկերի բանկի աջակցությամբ իրականացվող Լոռու (Վանաձորի) մարզի ջրամատակարարման և ջրահեռացման համակարգերի վերականգնման ծրագիր՛ երկրորդ փուլ</t>
  </si>
  <si>
    <t xml:space="preserve">ՀՀ-ի տարածքում Վարձակալի կողմից չսպասարկվող բնակավայրերում ջրամատակարարման և ջրահեռացման համակարգերի կառուցում  </t>
  </si>
  <si>
    <t>Ջրամատակարարման և ջրահեռացման համակարգերի հիմնանորոգում</t>
  </si>
  <si>
    <t>Ջրամատակարարման և ջրահեռացման համակարգերի կառուցում</t>
  </si>
  <si>
    <t xml:space="preserve"> Ընդերքի ուսումնասիրության, օգտագործման և պահպանման ծառայություններ</t>
  </si>
  <si>
    <t xml:space="preserve"> Ընդերքի մասին տեղեկատվության տրամադրման ծառայություններ</t>
  </si>
  <si>
    <t>Ստորերկրյա հանքային ջրերի հանքավայրերի ջրակետերի (հորատանցք, աղբյուր) գույքագրում</t>
  </si>
  <si>
    <t xml:space="preserve"> Երկաթուղային ցանցի զարգացում</t>
  </si>
  <si>
    <t xml:space="preserve"> Ուղևորափոխադրումներից ստացված վնասի դիմաց «Հարավկովկասյան երկաթուղի» ՓԲԸ-ին սուբսիդիայի տրամադրում   </t>
  </si>
  <si>
    <t xml:space="preserve"> Պետական գույքի կառավարում</t>
  </si>
  <si>
    <t xml:space="preserve"> Պետական գույքի կառավարման համակարգման, խորհրդատվության և մոնիտորինգի ծառայություններ</t>
  </si>
  <si>
    <t xml:space="preserve"> Պետական գույքի հաշվառման, գույքագրման, գնահատման, անշարժ գույքի պահառության, սպասարկման աշխատանքների և աճուրդների իրականացման  ծառայություններ</t>
  </si>
  <si>
    <t xml:space="preserve">Շարժական գույքի պահառության կազմակերպում </t>
  </si>
  <si>
    <t>Ավիացիոն ծառայությունների մատուցում</t>
  </si>
  <si>
    <t xml:space="preserve"> Պետական գույքի կառավարման կոմիտեի տեխնիկական հագեցվածության բարելավում</t>
  </si>
  <si>
    <t xml:space="preserve"> Ոչ ֆինանսական ակտիվների օտարումից մուտքեր</t>
  </si>
  <si>
    <t>Հանրային իշխանության մարմիններին տրանսպորտային միջոցներով ապահովվածության բարելավում</t>
  </si>
  <si>
    <t xml:space="preserve"> Պետական գույքի կառավարման կոմիտեի ենթակայության շենքերի պայմանների բարելավում
</t>
  </si>
  <si>
    <t xml:space="preserve"> Միգրացիոն բնագավառում պետական քաղաքականության մշակում և իրականացում</t>
  </si>
  <si>
    <t xml:space="preserve"> Ջրային տնտեսության ոլորտում ծրագրերի համակարգում և մոնիտորինգ</t>
  </si>
  <si>
    <t xml:space="preserve"> Ջրային տնտեսության ոլորտում պետական քաղաքականության մշակում, ծրագրերի համակարգում և մոնիտորինգ</t>
  </si>
  <si>
    <t xml:space="preserve"> Ջրային կոմիտեի տեխնիկական հագեցվածության բարելավում</t>
  </si>
  <si>
    <t xml:space="preserve"> Այլընտրանքային աշխատանքային ծառայություն</t>
  </si>
  <si>
    <t xml:space="preserve"> Այլընտրանքային աշխատանքային ծառայողներին դրամական բավարարման և դրամական փոխհատուցման տրամադրում</t>
  </si>
  <si>
    <t xml:space="preserve"> Քաղաքային զարգացում</t>
  </si>
  <si>
    <t xml:space="preserve"> Արևելյան եվրոպայի էներգախնայողության և բնապահպանական գործընկերության ֆոնդի աջակցությամբ իրականացվող Երևանի քաղաքային լուսավորության դրամաշնորհային ծրագրի կատարման ապահովում</t>
  </si>
  <si>
    <t xml:space="preserve"> Վերակառուցման և զարգացման եվրոպական բանկի աջակցությամբ իրականացվող Երևանի քաղաքային լուսավորության դրամաշնորհային ծրագրի կատարման ապահովում</t>
  </si>
  <si>
    <t xml:space="preserve"> Եվրոպական ներդրումային բանկի աջակցությամբ իրականացվող Երևանի էներգաարդյունավետության ծրագրին պետական աջակցություն</t>
  </si>
  <si>
    <t xml:space="preserve"> Երևանի մետրոպոլիտենով ուղևորափոխադրման ծառայությունների գծով պետության կողմից համայնքի ղեկավարին պատվիրակված լիազորությունների իրականացում</t>
  </si>
  <si>
    <t xml:space="preserve"> Ասիական զարգացման բանկի աջակցությամբ իրականացվող քաղաքային ենթակառուցվածքների և քաղաքի կայուն զարգացման ներդրումային ծրագրի համակարգում և կառավարում</t>
  </si>
  <si>
    <t xml:space="preserve"> Ասիական զարգացման բանկի աջակցությամբ իրականացվող քաղաքային ենթակառուցվածքների և քաղաքի կայուն զարգացման ներդրումային երկրորդ ծրագրի համակարգում և կառավարում</t>
  </si>
  <si>
    <t xml:space="preserve"> Եվրոպական միության հարևանության ներդրումային բանկի աջակցությամբ իրականացվող Երևանի մետրոպոլիտենի վերակառուցման երկրորդ դրամաշնորհային ծրագիր</t>
  </si>
  <si>
    <t xml:space="preserve"> 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ծրագիր</t>
  </si>
  <si>
    <t xml:space="preserve"> Վերակառուցման և զարգացման եվրոպական բանկի աջակցությամբ իրականացվող Գյումրու քաղաքային ճանապարհների  ծրագիր</t>
  </si>
  <si>
    <t xml:space="preserve"> Վերակառուցման և զարգացման եվրոպական բանկի աջակցությամբ իրականացվող Գյումրու քաղաքային ճանապարհների դրամաշնորհային ծրագիր (Տրանշ Ա, Բ, Գ)</t>
  </si>
  <si>
    <t xml:space="preserve"> Ասիական զարգացման բանկի աջակցությամբ իրականացվող քաղաքային ենթակառուցվածքների և քաղաքի կայուն զարգացման ներդրումային ծրագրի շրջանակներում ճանապարհային շինարարություն</t>
  </si>
  <si>
    <t xml:space="preserve"> Ասիական զարգացման բանկի աջակցությամբ իրականացվող քաղաքային ենթակառուցվածքների և քաղաքի կայուն զարգացման ներդրումային երկրորդ ծրագրի շրջանակներում ճանապարհային շինարարություն</t>
  </si>
  <si>
    <t xml:space="preserve"> Երևանի տարածքում ճանապարհային երթևեկության կարգավորման գծով պետության կողմից համայնքի ղեկավարին պատվիրակված լիազորությունների իրականացում</t>
  </si>
  <si>
    <t>Արևելյան եվրոպայի էներգախնայողության և բնապահպանական գործընկերության տարածաշրջանային հիմնադրամի աջակցությամբ իրականացվող Երևան քաղաքի հանրային տրանսպորտի նոր երթուղային ցանցի շարժակազմերի ներդրման ֆինանսական աջակցության դրամաշնորհային ծրագիր</t>
  </si>
  <si>
    <t>Ասիական զարգացման բանկի աջակցությամբ իրականացվող քաղաքային զարգացման ներդրումային ծրագրի համակարգում և կառավարում</t>
  </si>
  <si>
    <t>Ասիական զարգացման բանկի աջակցությամբ իրականացվող քաղաքային զարգացման ներդրումային ծրագրի շրջանակներում ճանապարհային շինարարություն</t>
  </si>
  <si>
    <t xml:space="preserve">Երևանի մետրոպոլիտենի ենթակառուցվածքների կապիտալ վերանորոգում </t>
  </si>
  <si>
    <t>Երևանի մետրոպոլիտենի կայարանների կառուցման նախագծա-նախահաշվային փաստաթղթերի կազման մնացած փուլերի և կառուցման աշխատանքների գծով պետության կողմից համայնքի ղեկավարին պատվիրակված լիազորությունների իրականացում</t>
  </si>
  <si>
    <t>Երևան քաղաքի բազմաբնակարան շենքերի վերելակների արդիականացում</t>
  </si>
  <si>
    <t>Երևանի բուսաբանական այգու տարածքում անտառապուրակի կառուցապատման աշխատանքներ</t>
  </si>
  <si>
    <t>Երևան քաղաքում հանգստի գոտիների և այգիների կառուցման և հիմնանորոգման աշխատանքներ</t>
  </si>
  <si>
    <t>Երևան քաղաքի նախադպրոցական ուսումնական հաստատությունների կառուցման և հիմնանորոգման աշխատանքներ</t>
  </si>
  <si>
    <t>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ծրագրի շրջանակներում ճանապարհների վերակառուցման և փողոցների լուսավորության արդիականացում</t>
  </si>
  <si>
    <t>Վերակառուցման և զարգացման եվրոպական բանկի աջակցությամբ իրականացվող Գյումրու քաղաքային ճանապարհների տեխնիկական համագործակցության վարկային ծրագիր</t>
  </si>
  <si>
    <t>Երևան քաղաքում տրանսպորտային համակարգի արդիականացում (Երևան քաղաքում Ջրվեժում ավտոբուսային հավաքակայանի վերակառուցման աշխատանքներ)</t>
  </si>
  <si>
    <t>Ք. Երևան ՈՒլնեցի-Ռուբինյանց ավտոճանապարհի վերջնամասից մինչև Աճառյան փողոց երկաթգծի ծրագծով ավտոճանապարհի կառուցում</t>
  </si>
  <si>
    <t>Թբիլիսյան խճուղի - Եղվարդի խճուղի ճանապարհահատվածի կառուցման ծրագիր</t>
  </si>
  <si>
    <t xml:space="preserve"> Էլեկտրաէներգետիկ համակարգի զարգացման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</si>
  <si>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</si>
  <si>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ծրագրի շրջանակներում ներդրումներ</t>
  </si>
  <si>
    <t xml:space="preserve"> Ռադիոակտիվ թափոնների կառավարում</t>
  </si>
  <si>
    <t xml:space="preserve"> Ռադիոակտիվ թափոնների վնասազերծման ծառայություններ</t>
  </si>
  <si>
    <t xml:space="preserve"> Ավիացիայի բնագավառում վերահսկողության և կանոնակարգման ապահովում</t>
  </si>
  <si>
    <t xml:space="preserve"> Ավիացիայի բնագավառում վերահսկողության և կանոնակարգման ծառայություններ</t>
  </si>
  <si>
    <t xml:space="preserve"> Աշխատակազմի մասնագիտական կարողությունների զարգացում
</t>
  </si>
  <si>
    <t xml:space="preserve"> Մայրուղային աէրոնավիգացիոն ծառայությունների սպասարկում</t>
  </si>
  <si>
    <t xml:space="preserve"> ՀՀ քաղաքացիական ավիացիայի կոմիտեի տեխնիկական հագեցվածության բարելավում</t>
  </si>
  <si>
    <t xml:space="preserve"> Դպրոցների սեյսմիկ անվտանգության մակարդակի բարձրացման ծրագիր</t>
  </si>
  <si>
    <t xml:space="preserve"> Ասիական զարգացման բանկի աջակցությամբ իրականացվող դպրոցների սեյսմիկ պաշտպանության ծրագրի կառավարում</t>
  </si>
  <si>
    <t xml:space="preserve"> Ասիական զարգացման բանկի աջակցությամբ իրականացվող դպրոցների սեյսմիկ պաշտպանության ծրագրի լրացուցիչ ֆինանսավորման կառավարում</t>
  </si>
  <si>
    <t xml:space="preserve"> Ասիական զարգացման բանկի աջակցությամբ իրականացվող դպրոցների սեյսմիկ պաշտպանության ծրագրի շրջանակներում ՀՀ դպրոցների սեյսմիկ անվտանգության բարելավմանն ուղղված միջոցառումներ</t>
  </si>
  <si>
    <t xml:space="preserve"> Տարածքային զարգացում</t>
  </si>
  <si>
    <t>Մարզերում առաջնահերթ լուծում պահանջող հիմնախնդիրների լուծում</t>
  </si>
  <si>
    <t xml:space="preserve"> Ֆինանսական աջակցություն տեղական ինքնակառավարման մարմիններին</t>
  </si>
  <si>
    <t xml:space="preserve"> Պետական աջակցություն սահմանամերձ համայնքներին</t>
  </si>
  <si>
    <t xml:space="preserve"> Պետական աջակցություն ՀՀ Գեղարքունիքի մարզի Ճամբարակ համայնքի Արծվաշեն բնակավայրի վարչական ղեկավարի և աշխատակազմի պահպանման ծախսերի համար</t>
  </si>
  <si>
    <t xml:space="preserve"> ՀՀ մարզերին սուբվենցիաների տրամադրում՛ ենթակառուցվածքների զարգացման նպատակով</t>
  </si>
  <si>
    <t>Ազդակիր բնակավայրերի և համայնքների բյուջեներին հատկացվող համայնքային մասհանումներ</t>
  </si>
  <si>
    <t>Սուբվենցիաներ՝ մասնակցային բյուջետավորման ձևավորված ծրագրերի իրականացման համար</t>
  </si>
  <si>
    <t xml:space="preserve"> Երևան քաղաքին սուբվենցիաների տրամադրում՛ քաղաքային ենթակառուցվածքների պահպանման նպատակով</t>
  </si>
  <si>
    <t>Երևանի քաղաքապետարանին սեփական լիազորությունների իրականացմանն աջակցություն (Այլ դոտացիաներ)</t>
  </si>
  <si>
    <t>Էներգաարդյունավետության ծրագիր</t>
  </si>
  <si>
    <t xml:space="preserve"> Հանրային  շենքերում էներգախնայողության բարելավման  և կանաչ էներգիայի զարգացմանը նպաստող մեխանիզմներե դրամաշնորհային ծրագրի կառավարում և համակարգում</t>
  </si>
  <si>
    <t>Եվրոպական Ներդրումային Բանկի աջակցությամբ իրականացվող Երևանի էներգաարդյունավետության դրամաշնորհային ծրագրի երկրորդ փուլ (այդ թվում՝ մանկապարտեզների և այլ հանրային շենքերի էներգաարդյունավետության բարելավում)</t>
  </si>
  <si>
    <t>Պետական աջակցություն բնակարանների և անհատական բնակելի տների էներգաարդյունավետ վերանորոգման աշխատանքների իրականացմանը</t>
  </si>
  <si>
    <t>Եվրոպական ներդրումային բանկի աջակցությամբ իրականացվող Երևանի էներգաարդյունավետության ծրագրի երկրորդ փուլ (այդ թվում՝ մանկապարտեզների և այլ հանրային շենքերի էներգաարդյունավետության բարելավում)</t>
  </si>
  <si>
    <t xml:space="preserve"> Հանրային  շենքերում էներգախնայողության բարելավման  և  կանաչ էներգիայի զարգացմանը նպաստող մեխանիզմներե դրամաշնորհային ծրագրի շրջանակներում հիմնանորոգման աշխատանքներ</t>
  </si>
  <si>
    <t>ՀՀ  առողջապահության  նախարարություն</t>
  </si>
  <si>
    <t xml:space="preserve"> Հանրային առողջության պահպանում</t>
  </si>
  <si>
    <t xml:space="preserve"> Բնակչության սանիտարահամաճարակային անվտանգության ապահովման և հանրային առողջապահության ծառայություններ</t>
  </si>
  <si>
    <t xml:space="preserve"> Իմունականխարգելման ազգային ծրագիր</t>
  </si>
  <si>
    <t xml:space="preserve"> Արյան հավաքագրման ծառայություններ</t>
  </si>
  <si>
    <t xml:space="preserve"> Առողջ ապրելակերպի խթանման և ծխելու դեմ պայքարի միջոցառումներ</t>
  </si>
  <si>
    <t>ՀՀ-ում կորոնավիրուսային վարակի (COVID) արագ կանխարգելման, վերահսկման, բուժման և հաղթահարման ապահովման նպատակով իրականացված միջոցառումների ծախսերի իրականացում</t>
  </si>
  <si>
    <t xml:space="preserve"> Առողջապահության համակարգի արդիականացման և արդյունավետության բարձրացման ծրագիր</t>
  </si>
  <si>
    <t xml:space="preserve"> Գլոբալ հիմնադրամի աջակցությամբ իրականացվող «Հայաստանի Հանրապետությունում տուբերկուլյոզի և ՄԻԱՎ/ՁԻԱՀ-ի ծրագրերի հզորացում» դրամաշնորհային ծրագիր</t>
  </si>
  <si>
    <t xml:space="preserve"> ՀՀ կայունացման և զարգացման Եվրասիական հիմնադրամի միջոցներից ֆինանսավորվող «Առողջապահության առաջնային օղակում ոչ վարակիչ հիվանդությունների կանխարգելման և վերահսկողության  կատարելագործում» ծրագիր</t>
  </si>
  <si>
    <t xml:space="preserve"> Գլոբալ հիմնադրամի աջակցությամբ իրականացվող «Հայաստանի Հանրապետությունում ՄԻԱՎ/ՁԻԱՀ-ի դեմ պայքարի ազգային ծրագրին աջակցություն» դրամաշնորհային շարունակության ծրագիր</t>
  </si>
  <si>
    <t xml:space="preserve"> Գլոբալ հիմնադրամի աջակցությամբ իրականացվող «Հայաստանի Հանրապետությունում տուբերկուլյոզի դեմ պայքարի ազգային ծրագրին աջակցություն» դրամաշնորհային ծրագիր</t>
  </si>
  <si>
    <t xml:space="preserve"> Գլոբալ հիմնադրամի աջակցությամբ իրականացվող «Հայաստանի Հանրապետությունում տուբերկուլյոզով հիվանդներին հոգեբանական աջակցության տրամադրում» դրամաշնորհային ծրագիր</t>
  </si>
  <si>
    <t xml:space="preserve"> Գլոբալ հիմնադրամի աջակցությամբ իրականացվող «Հայաստանի Հանրապետությունում տուբերկուլյոզի և ՄԻԱՎ/ՁԻԱՀ-ի կանխարգելում, ախտորոշում և բուժում քրեակատարողական համակարգում» դրամաշնորհային ծրագիր</t>
  </si>
  <si>
    <t xml:space="preserve"> Համաշխարհային բանկի աջակցությամբ իրականացվող՛ ոչ վարակիչ հիվանդությունների կանխարգելման և վերահսկման ծրագրի լրացուցիչ ֆինանսավորում</t>
  </si>
  <si>
    <t xml:space="preserve"> Գլոբալ հիմնադրամի աջակցությամբ իրականացվող «Հայաստանի Հանրապետությունում Covid համավարակի դեմ պայքարի» ծրագիր և առողջապահական բարեփոխումների տեխնիկական աջակցության ծրագիր</t>
  </si>
  <si>
    <t xml:space="preserve"> ՀՀ կայունացման և զարգացման Եվրասիական հիմնադրամի միջոցներից ֆինանսավորվող «Հայաստանի Հանրապետությունում  COVID-19 համավարակի պատրաստվածության մակարդակի բարձրացում կորոնավիրուսից առաջացող սպառնալիքի հայտնաբերում և արձագանքում»</t>
  </si>
  <si>
    <t xml:space="preserve">Եվրասիական հիմնադրամի միջոցներից ֆինանսավորվող &lt;&lt;Առողջապահության առաջնային օղակում ոչ վարակիչ հիվանդությունների կանխարգելման եվ վերահսկողության  կատարելագործում&gt;&gt;  ծրագրի շրջանակներում սքրինինգների իրականացման համար տեխնիկական կարողությունների ընդլայնում    </t>
  </si>
  <si>
    <t xml:space="preserve">Գլոբալ հիմնադրամի աջակցությամբ իրականացվող «ՀՀ-ում տուբերկուլյոզի և ՄԻԱՎ/ՁԻԱՀ-ի ծրագրերի հզորացում» դրամաշնորհային ծրագրի շրջանակներում ՀՀ պետական առողջապահական համակարգի կարողությունների զարգացում և տեխնիկական հագեցվածության ապահովում </t>
  </si>
  <si>
    <t xml:space="preserve"> Համաշխարհային բանկի աջակցությամբ իրականացվող՛ ոչ վարակիչ հիվանդությունների կանխարգելման և վերահսկման ծրագրի լրացուցիչ ֆինանսավորման շրջանակներում շենքային պայմանների բարելավում</t>
  </si>
  <si>
    <t>ՀՀ կայունացման և զարգացման Եվրասիական հիմնադրամի միջոցներից ֆինանսավորվող «Հայաստանի Հանրապետությունում COVID -19 համավարակի պատրաստվածության մակարդակի բարձրացում, կորոնավիրուսից առաջացող սպառնալիքի հայտնաբերում և արձագանքում» ծրագրի շրջանակներում շենքային պայմանների բարելավում</t>
  </si>
  <si>
    <t xml:space="preserve"> Առողջության առաջնային պահպանում</t>
  </si>
  <si>
    <t xml:space="preserve"> Ըստ փաստացի կատարողականի փոխհատուցվող ամբուլատոր-պոլիկլինիկական բժշկական օգնության ծառայություններ</t>
  </si>
  <si>
    <t xml:space="preserve"> Ախտորոշման ճշտման նպատակով լաբորատոր-գործիքային ախտորոշիչ հետազոտություններ նեղ մասնագիտացված կենտրոններում և շարունակական հսկողություն պահանջող և առանձին հիվանդությունների բուժման ծառայություններ</t>
  </si>
  <si>
    <t xml:space="preserve"> Կոլոռեկտալ քաղցկեղի սքրինինգ</t>
  </si>
  <si>
    <t xml:space="preserve"> Ըստ մարդաշնչի փոխհատուցվող ամբուլատոր-պոլիկլինիկական բժշկական օգնության ծառայություններ</t>
  </si>
  <si>
    <t xml:space="preserve"> Առողջապահության ոլորտում պետական քաղաքականության մշակում, ծրագրերի համակարգում և մոնիտորինգ</t>
  </si>
  <si>
    <t xml:space="preserve"> Առողջապահության ոլորտի պետական քաղաքականության մշակում, ծրագրերի համակարգում և մոնիտորինգ</t>
  </si>
  <si>
    <t>Հանրապետական գիտաբժշկական գրադարանի արդիականացում</t>
  </si>
  <si>
    <t xml:space="preserve"> Առողջապահական կազմակերպությունների վերազինում</t>
  </si>
  <si>
    <t>Հայաստանի Հանրապետության 10 բուժհաստատության հագեցում ժամանակակից բժշկական սարքավորումներով, կահույքով և պարագաներով</t>
  </si>
  <si>
    <t xml:space="preserve"> Առողջապահական կազմակերպությունների կառուցում, վերակառուցում</t>
  </si>
  <si>
    <t xml:space="preserve"> Դատաբժշկական և ախտաբանաանատոմիական ծառայություններ</t>
  </si>
  <si>
    <t xml:space="preserve"> Դատաբժշկական փորձաքննություններ</t>
  </si>
  <si>
    <t xml:space="preserve"> Ախտաբանաանատոմիական հետազոտություններ</t>
  </si>
  <si>
    <t xml:space="preserve"> Դեղապահովում</t>
  </si>
  <si>
    <t xml:space="preserve"> Մարդասիրական օգնության կարգով ստացվող դեղերի և դեղագործական արտադրանքի ստացման, մաքսազերծման և բաշխման ծառայություններ</t>
  </si>
  <si>
    <t xml:space="preserve"> Դեղորայքի տրամադրում ամբուլատոր-պոլիկլինիկական, հիվանդանոցային բուժօգնություն ստացողներին և հատուկ խմբերում ընդգրկված ֆիզիկական անձանց</t>
  </si>
  <si>
    <t>Դեղերի փորձաքննության ծառայությունների իրականացում</t>
  </si>
  <si>
    <t xml:space="preserve"> Խորհրդատվական, մասնագիտական աջակցություն և հետազոտություններ</t>
  </si>
  <si>
    <t xml:space="preserve"> Բժիշկ-մասնագետների ժամանակավոր ուղեգրման միջոցով ՀՀ մարզային առողջապահական կազմակերպություններում բժշկական ծառայությունների մատուցում</t>
  </si>
  <si>
    <t>Հետբուհական մասնագիտական կրթության գծով նպաստների տրամադրում բուհական հաստատություններում</t>
  </si>
  <si>
    <t xml:space="preserve"> Մոր և մանկան առողջության պահպանում</t>
  </si>
  <si>
    <t xml:space="preserve"> Մանկաբարձական բժշկական օգնության ծառայություններ</t>
  </si>
  <si>
    <t xml:space="preserve"> Երեխաներին բժշկական օգնության ծառայություններ</t>
  </si>
  <si>
    <t xml:space="preserve"> Մտավոր, հոգեկան (վարքագծային), լսողական, ֆիզիկական (շարժողական) և զարգացման այլ խանգարումներով երեխաների գնահատման և վերականգնողական բուժման ծառայություններ</t>
  </si>
  <si>
    <t xml:space="preserve"> Անպտուղ զույգերի համար վերարտադրողական օժանդակ տեխնոլոգիաների կիրառմամբ բժշկական օգնության ծառայություններ</t>
  </si>
  <si>
    <t xml:space="preserve"> Բնածին հիպոթիրեոզի, ֆենիլկենտոնուրիայի, լսողության (անհասների ռետինոպաթիա) խանգարումների, կոնքազդրային հոդի դիսպլազիայի վաղ հայտնաբերման նպատակով նորածնային սքրինինգների անցկացում</t>
  </si>
  <si>
    <t xml:space="preserve"> Շտապ բժշկական օգնություն</t>
  </si>
  <si>
    <t xml:space="preserve"> Շտապ բժշկական օգնության ծառայություններ</t>
  </si>
  <si>
    <t xml:space="preserve"> Ոչ վարակիչ հիվանդությունների բժշկական օգնության ապահովում</t>
  </si>
  <si>
    <t xml:space="preserve"> Հեմոդիալիզի և պերիտոնիալ դիալիզի անցկացման ծառայություններ</t>
  </si>
  <si>
    <t xml:space="preserve"> Անհետաձգելի բժշկական օգնության ծառայություններ</t>
  </si>
  <si>
    <t xml:space="preserve"> Հոգեկան առողջության խնդիրներ և կախվածություն  (թմրաբանական) ունեցող պացիենտների բժշկական օգնության ծառայություններ</t>
  </si>
  <si>
    <t xml:space="preserve"> Ուռուցքաբանական և արյունաբանական հիվանդությունների բժշկական օգնության ծառայություններ</t>
  </si>
  <si>
    <t xml:space="preserve"> Սրտի անհետաձգելի վիրահատություններ
</t>
  </si>
  <si>
    <t xml:space="preserve"> Առողջության համապարփակ ապահովագրությանն (ԱՀԱ) ուղղված միջոցառումներ</t>
  </si>
  <si>
    <t xml:space="preserve"> Սոցիալապես անապահով և առանձին խմբերի անձանց բժշկական օգնություն</t>
  </si>
  <si>
    <t xml:space="preserve"> Սոցիալապես անապահով և հատուկ խմբերում ընդգրկվածներին բժշկական օգնության ծառայություններ</t>
  </si>
  <si>
    <t xml:space="preserve"> Ստոմատոլոգիական բժշկական օգնության ծառայություններ</t>
  </si>
  <si>
    <t xml:space="preserve"> Զինծառայողներին, ինչպես նաև փրկարար ծառայողներին և նրանց ընտանիքի անդամներին բժշկական օգնության ծառայություններ</t>
  </si>
  <si>
    <t xml:space="preserve"> Պետական հիմնարկների և կազմակերպությունների աշխատողների բժշկական օգնության և սպասարկման ծառայություններ</t>
  </si>
  <si>
    <t xml:space="preserve"> Թրաֆիքինգի զոհերին բժշկական օգնության ծառայություններ</t>
  </si>
  <si>
    <t xml:space="preserve"> Փոխպատվաստման ծառայություններ</t>
  </si>
  <si>
    <t>Քրեակատարողական հիմնարկում պահվող կալանավորված անձանց և դատապարտյալներին պատշաճ բժշկական օգնություն և սպասարկման ծառայություններ</t>
  </si>
  <si>
    <t>ԼՂՀ-ից բռնի տեղահանվածներին մատուցվող և այլ ծառայություններ</t>
  </si>
  <si>
    <t xml:space="preserve"> Վարակիչ հիվանդությունների կանխարգելման ծրագիր</t>
  </si>
  <si>
    <t xml:space="preserve"> ՄԻԱՎ/ՁԻԱՀ-ի կանխարգելման և բուժօգնության ծառայություններ</t>
  </si>
  <si>
    <t xml:space="preserve"> Տուբերկուլյոզի բժշկական օգնության ծառայություններ</t>
  </si>
  <si>
    <t xml:space="preserve"> Աղիքային և այլ ինֆեկցիոն հիվանդությունների բժշկական օգնության ծառայություններ</t>
  </si>
  <si>
    <t>Այլ միջոցառումների փաստ/ Չբաշխված միջոցներ</t>
  </si>
  <si>
    <t>ՀՀ  արդարադատության նախարարություն</t>
  </si>
  <si>
    <t xml:space="preserve"> Քաղաքացիական կացության ակտերի գրանցում</t>
  </si>
  <si>
    <t xml:space="preserve"> Քաղաքացիական կացության ակտերի գրանցման ծառայությունների տրամադրում</t>
  </si>
  <si>
    <t xml:space="preserve"> Արդարադատության ոլորտում քաղաքականության  մշակում, ծրագրերի համակարգում, խորհրդատվության և մոնիտորինգի իրականացում</t>
  </si>
  <si>
    <t xml:space="preserve"> Արդարադատության ոլորտում քաղաքականության, խորհրդատվության, մոնիտորինգի, գնման և աջակցության իրականացում</t>
  </si>
  <si>
    <t xml:space="preserve"> Անձնական տվյալների պաշտպանության իրականացում</t>
  </si>
  <si>
    <t>Աջակցություն օրենսդրության զարգացման և իրավական հետազոտությունների կենտրոնի գործունեությանը</t>
  </si>
  <si>
    <t xml:space="preserve"> ՀՀ արդարադատության նախարարության կարողությունների զարգացում և տեխնիկական հագեցվածության ապահովում</t>
  </si>
  <si>
    <t xml:space="preserve"> Դատական և հանրային պաշտպանություն</t>
  </si>
  <si>
    <t xml:space="preserve"> Հանրային պաշտպանության ծառայություններ</t>
  </si>
  <si>
    <t xml:space="preserve"> Սնանկության գործերով կառավարչական ծառայությունների ձեռքբերում</t>
  </si>
  <si>
    <t xml:space="preserve"> Փորձաքննությունների ծառայությունների տրամադրում</t>
  </si>
  <si>
    <t xml:space="preserve"> Արբիտրաժային կենտրոն</t>
  </si>
  <si>
    <t xml:space="preserve"> Քրեակատարողական ծառայություններ</t>
  </si>
  <si>
    <t xml:space="preserve"> Պրոբացիայի ծառայություններ</t>
  </si>
  <si>
    <t xml:space="preserve"> Դեղորայքով ապահովում կալանավայրերում պահվող ազատազրկվածներին</t>
  </si>
  <si>
    <t xml:space="preserve"> Իրավախախտում կատարած անձանց գեղագիտական դաստիարակության և կրթական ծրագրերի իրականացում </t>
  </si>
  <si>
    <t xml:space="preserve"> ՀՀ արդարադատության նախարարության պրոբացիայի ծառայության կարողությունների զարգացում և տեխնիկական հագեցվածության ապահովում</t>
  </si>
  <si>
    <t>Արդարադատության նախարարության քրեակատարողական ծառայության կարողությունների զարգացում և  տեխնիկական հագեցվածության ապահովում</t>
  </si>
  <si>
    <t>ՀՀ ԱՆ քրեակատարողական հիմնարկների շենքային պայմանների բարելավում</t>
  </si>
  <si>
    <t>Քրեակատարողական հիմնարկների օպտիմալացում, շենքային պայմանների բավարարում</t>
  </si>
  <si>
    <t>Քրեակատարողական հիմնարկներում ազատությունից զրկված հաշմանդամություն ունեցող անձանց պահպանման մատչելի պայմանների ապահովմանն ուղղված միջոցառումների իրականացում</t>
  </si>
  <si>
    <t>Քրեակատարողական ծառայության տրանսպորտային միջոցներով ապահովվածության բարելավում</t>
  </si>
  <si>
    <t>Քրեակատարողական նոր հիմնարկի կառուցում և հետագա շահագործում (ՀՆԿ)</t>
  </si>
  <si>
    <t xml:space="preserve"> Իրավական իրազեկում և տեղեկատվության ապահովում</t>
  </si>
  <si>
    <t xml:space="preserve"> Հրատարակչական, տեղեկատվական և տպագրական ծառայություններ</t>
  </si>
  <si>
    <t xml:space="preserve"> Թարգմանչական ծառայություններ</t>
  </si>
  <si>
    <t xml:space="preserve"> Արխիվային ծառայություններ</t>
  </si>
  <si>
    <t xml:space="preserve"> Արդարադատության համակարգի աշխատակիցների վերապատրաստում և հատուկ ուսուցում</t>
  </si>
  <si>
    <t xml:space="preserve"> Հատուկ ծառայողների վերապատրաստում և հատուկ ուսուցում</t>
  </si>
  <si>
    <t xml:space="preserve"> Դատավորների, դատախազների, դատավորների ու դատախազների  թեկնածուների ցուցակում գտնվող անձանց, դատական ծառայողների, դատախազության աշխատակազմում ծառայողների, դատական կարգադրիչների վերապատրաստման և հատուկ ուսուցման ծառայություններ</t>
  </si>
  <si>
    <t xml:space="preserve"> Մասնագիտական վերապատրաստում անցնող ունկնդիրներին կրթաթոշակի տրամադրում</t>
  </si>
  <si>
    <t xml:space="preserve"> Հարկադիր կատարման ծառայություններ</t>
  </si>
  <si>
    <t xml:space="preserve"> Հարկադիր կատարման ենթակա ակտերի կատարումն ապահովող ծառայություններ</t>
  </si>
  <si>
    <t xml:space="preserve"> Հարկադիր կատարման ծառայության տեխնիկական հագեցվածության բարելավում</t>
  </si>
  <si>
    <t xml:space="preserve"> Հարկադիր կատարման ենթակա ակտերի կատարումն ապահովող ծառայության շենքային պայմանների ապահովում </t>
  </si>
  <si>
    <t>Հակակոռուպցիոն քաղաքականության մշակում, ծրագրերի համակարգում և մոնիթորինգի իրականացում</t>
  </si>
  <si>
    <t>Հակակոռուպցիոն դատարանների շենքային պայմանների ապահովում</t>
  </si>
  <si>
    <t>Էլեկտրոնային ռեսուրսների ստեղծման կամ արդիականացման նախագծերի ապահովում</t>
  </si>
  <si>
    <t>ՀԲ աջակցությամբ իրականացվող «Ժամանակակից ստանդարտներով դատարաններ» ծրագրի շրջանակներում համակարգում և կառավարում</t>
  </si>
  <si>
    <t>ՀԲ աջակցությամբ իրականացվող «Ժամանակակից ստանդարտներով դատարաններ» ծրագրի շրջանակներում կարողությունների զարգացում</t>
  </si>
  <si>
    <t>ՀԲ աջակցությամբ իրականացվող «Ժամանակակից ստանդարտներով դատարաններ» ծրագրի շրջանակներում դատարանների և նրանց ՏՀՏ ենթակառուցվածքների արդիականացում</t>
  </si>
  <si>
    <t>ՀՀ էկոնոմիկայի նախարարություն</t>
  </si>
  <si>
    <t xml:space="preserve"> Գյուղատնտեսության խթանման ծրագիր</t>
  </si>
  <si>
    <t xml:space="preserve"> Պետական աջակցություն Հայաստանի Հանրապետության խաղողագործության և գինեգործության ոլորտներում վարվող պետական քաղաքականության ու զարգացման ծրագրերի իրականացմանը
</t>
  </si>
  <si>
    <t>Պետական աջակցություն Հայաստանի Հանրապետության գյուղատնտեսական ծրագրերի իրականացմանը</t>
  </si>
  <si>
    <t>Հողային բարեփոխումների փորձնական ծրագրին աջակցություն</t>
  </si>
  <si>
    <t xml:space="preserve"> Գյուղատնտեսական վարկերի տոկոսադրույքների սուբսիդավորում</t>
  </si>
  <si>
    <t xml:space="preserve"> Գյուղատնտեսական հումքի մթերումների (գնումների) նպատակով տրամադրվող վարկերի տոկոսադրույքների սուբսիդավորում</t>
  </si>
  <si>
    <t xml:space="preserve"> Գերմանիայի զարգացման վարկերի բանկի (KFW) հետ համատեղ գյուղատնտեսության ոլորտում ապահովագրական համակարգի ներդրման փորձնական ծրագրի իրականացման համար պետական աջակցություն</t>
  </si>
  <si>
    <t>Անասնաբուծության ճյուղում իրականացվող ներդրումային ծրագրերին աջակցություն</t>
  </si>
  <si>
    <t>Հայաստանի Հանրապետությունում գյուղատնտեսական նշանակության հողերի միավորմանը (կոնսոլիդացիային) աջակցություն</t>
  </si>
  <si>
    <t xml:space="preserve"> Կոնյակի սպիրտի իրացման (արտահանման) աջակցության ծրագիր</t>
  </si>
  <si>
    <t>Հայաստանի Հանրապետությունում արդյունաբերական 
խեցգետնաբուծության զարգացման ծրագիր</t>
  </si>
  <si>
    <t>Հողային բարեփոխումների փորձնական ծրագիր</t>
  </si>
  <si>
    <t xml:space="preserve"> Էկոնոմիկայի ոլորտում պետական քաղաքականության մշակում, ծրագրերի համակարգում և մոնիտորինգ</t>
  </si>
  <si>
    <t xml:space="preserve"> Էկոնոմիկայի  ոլորտում պետական քաղաքականության մշակում, ծրագրերի համակարգում և մոնիտորինգ</t>
  </si>
  <si>
    <t xml:space="preserve"> ԱՀԿ-ում և oտարերկրյա պետություններում ՀՀ առևտրային ներկայացուցիչների նպատակների և խնդիրների իրագործում</t>
  </si>
  <si>
    <t xml:space="preserve"> Տնտեսական հետազոտություններ և վերլուծություններ</t>
  </si>
  <si>
    <t>ՀՀ էկոնոմիկայի նախարարության կողմից իրականացվող պետական աջակցության ծրագրերի հանրային իրազեկման ապահովում</t>
  </si>
  <si>
    <t>ՀՀ ԷՆ աշխատակիցների վերապատրաստում</t>
  </si>
  <si>
    <t xml:space="preserve"> ՀՀ էկոնոմիկայի նախարարության տեխնիկական հագեցվածության բարելավում</t>
  </si>
  <si>
    <t>ՀՀ էկոնոմիկայի նախարարության շենքային պայմանների բարելավում</t>
  </si>
  <si>
    <t xml:space="preserve"> Բուսաբուծության խթանում և բույսերի պաշտպանություն</t>
  </si>
  <si>
    <t xml:space="preserve"> Բուսասանիտարիայի  ծառայությունների, հողերի ագրոքիմիական հետազոտության և բերրիության բարձրացման միջոցառումների իրականացում</t>
  </si>
  <si>
    <t xml:space="preserve"> Բույսերի պաշտպանության միջոցառումներ</t>
  </si>
  <si>
    <t xml:space="preserve"> Սերմերի որակի ստուգում և պետական սորտափորձարկման միջոցառումներ</t>
  </si>
  <si>
    <t>Հայաստանի Հանրապետությունում աշնանացան ցորենի ցանքատարածությունների մոնիթորինգի իրականացմանն աջակցություն</t>
  </si>
  <si>
    <t>Հայաստանի Հանրապետությունում աշնանացան ցորենի արտադրության խթանման նպատակով փոխհատուցման տրամադրում</t>
  </si>
  <si>
    <t xml:space="preserve"> Ստանդարտների մշակում և հավատարմագրման համակարգի զարգացում</t>
  </si>
  <si>
    <t xml:space="preserve"> Ստանդարտների մշակման ծառայություններ</t>
  </si>
  <si>
    <t xml:space="preserve"> Աջակցություն ՀՀ հավատարմագրման համակարգին</t>
  </si>
  <si>
    <t>Որակի ենթակառուցվածքի համակարգի արդիականացում</t>
  </si>
  <si>
    <t xml:space="preserve"> Գյուղական ենթակառուցվածքների վերականգնում և զարգացում</t>
  </si>
  <si>
    <t xml:space="preserve"> Համաշխարհային բանկի աջակցությամբ իրականացվող Համայնքների գյուղատնտեսական ռեսուրսների կառավարման և մրցունակության երկրորդ ծրագրի համակարգում և ղեկավարում</t>
  </si>
  <si>
    <t xml:space="preserve"> ԱՄՆ կառավարության աջակցությամբ իրականացված «Հազարամյակի մարտահրավեր» դրամաշնորհային ծրագրի արդյունքում ձևավորված ֆինանսական միջոցների կառավարում</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</si>
  <si>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ծրագրի համակարգում և ղեկավարում</t>
  </si>
  <si>
    <t xml:space="preserve"> Զարգացման ֆրանսիական գործակալության աջակցությամբ ՀՀ Արարատի և Արմավիրի մարզերում ժամանակակաից պահանջներին համապատասխան ոռոգման համակարգերի ներդրման և զարգացմանն աջակցություն</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</si>
  <si>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ծրագիր</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</si>
  <si>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ծրագրի համակարգում և ղեկավարում</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</si>
  <si>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ծրագիր</t>
  </si>
  <si>
    <t xml:space="preserve">  Գիտելիքահենք, նորարարական տնտեսությանը և փոքր ու միջին ձեռնարկատիրությանը աջակցություն</t>
  </si>
  <si>
    <t xml:space="preserve"> ՓՄՁ-ի սուբյեկտներին աջակցության ծրագրերի համակարգում և կառավարում</t>
  </si>
  <si>
    <t xml:space="preserve">Բարձր որակավորում ունեցող մասնագետների ներգրավման նպատակով տնտեսավարողներին աջակցություն </t>
  </si>
  <si>
    <t>Համաշխարհային բանկի աջակցությամբ իրականացվող Տեխնոլոգիաների առևտրայնացման ենթակառուցվածքի զարգացում</t>
  </si>
  <si>
    <t xml:space="preserve"> Տնտեսության արդիականացման միջոցառմանը պետական աջակցություն</t>
  </si>
  <si>
    <t>Սկսնակ և փոքր բիզնեսին արտոնյալ պայմաններով վարկավորման տրամադրում</t>
  </si>
  <si>
    <t>Մասնագիտական կարողությունների զարգացման նպատակով շահառուներին պետական աջակցություն</t>
  </si>
  <si>
    <t>Գիտության և գործարարության օրեր</t>
  </si>
  <si>
    <t xml:space="preserve"> Անասնաբուժական ծառայություններ</t>
  </si>
  <si>
    <t xml:space="preserve"> Գյուղատնտեսական կենդանիների պատվաստում</t>
  </si>
  <si>
    <t xml:space="preserve"> Հայաստանի Հանրապետությունում խոշոր եղջերավոր կենդանիների համարակալում և հաշվառում</t>
  </si>
  <si>
    <t>Կովերի արհեստական սերմնավորման միջոցառումների իրականացում</t>
  </si>
  <si>
    <t xml:space="preserve"> Ենթակառուցվածքների և գյուղական ֆինանսավորման աջակցություն</t>
  </si>
  <si>
    <t xml:space="preserve"> Գյուղատնտեսության զարգացման միջազգային հիմնադրամի  աջակցությամբ իրականացվող  «Ենթակառուցվածքների և գյուղական ֆինանսավորման աջակցություն» վարկային ծրագիր</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</si>
  <si>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ծրագրի շրջանակներում ֆինանսական փաթեթների տրամադրում</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</si>
  <si>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ծրագիր</t>
  </si>
  <si>
    <t xml:space="preserve"> Ներդրումների և արտահանման խթանման ծրագիր</t>
  </si>
  <si>
    <t xml:space="preserve"> ՀՀ արտահանմանն ուղղված արդյունաբերական քաղաքականության ռազմավարությամբ նախատեսված միջոցառումներ</t>
  </si>
  <si>
    <t xml:space="preserve"> Պետական աջակցություն Հայաստանի Հանրապետությունում և արտերկրում ներդրումային և ՊՄԳ ծրագրերի իրականացմանը</t>
  </si>
  <si>
    <t>Պետական աջակցություն Հայաստանի Հանրապետությունում ներդրումային ծրագրերի խթանմանը, իրականացմանը և հետներդրումային սպասարկմանը</t>
  </si>
  <si>
    <t>ՀՀ տարածքից բեռների արտահանման և/կամ ՀՀ տարածք ներմուծման նպատակով լոգիստիկ ծառայությունների ձեռք բերմանը աջակցություն</t>
  </si>
  <si>
    <t xml:space="preserve"> Հանրային ներդրումային ծրագրերի տեխնիկատնտեսական ուսումնասիրություն</t>
  </si>
  <si>
    <t>Տեքստիլ ոլորտի զարգացման ծրագրերն իրականացնող և աջակցող Օպերատորի  շարունակական  գործունեության նպատակով պետական աջակցության ծրագիր</t>
  </si>
  <si>
    <t>Տեքստիլ ոլորտում կայունության զարգացման գործընթացներին պետական աջակացության տրամադրման միջոցառում</t>
  </si>
  <si>
    <t>Տեքստիլ ոլորտի կազմակերպությունների համար մատակարարման շղթաների դիվերսիֆիկացիայի ապահովմանն ուղղված պետական աջակցություն</t>
  </si>
  <si>
    <t>«ԷՔՍՊՈ 2025» Օսակա, Կանսայ, Ճապոնիա համաշխարհային ցուցահանդեսին ՀՀ մասնակցության կազմակերպման աշխատանքներ</t>
  </si>
  <si>
    <t>Հայաստանի Հանարապետության տնտեսապես բարդ ապրանքների արտադրությամբ զբաղվող առեվտրային ընկերություններին պետական աջակցություն</t>
  </si>
  <si>
    <t>Թողարկման և վարկանիշավորման պետական աջակցության ծրագիր</t>
  </si>
  <si>
    <t>Դեղագործության  արդյունաբերության զարգացման հնգամյա ծրագիր</t>
  </si>
  <si>
    <t>Տեղական արտադրության դեղերի ներկայացման հեռուստահաղորդաշարի պատրաստում և հեռարձակման ապահովում</t>
  </si>
  <si>
    <t>Կլինիկական փորձարկումների, կենսահամարժեքության հետազոտությունների սուբսիդավորում</t>
  </si>
  <si>
    <t>Դեղերի գրանցման փորձաքնությունների ծախսերի սուբսիդավորում</t>
  </si>
  <si>
    <t>Ենթակառուցվածքներ ներդրումների դիմաց</t>
  </si>
  <si>
    <t xml:space="preserve"> Գյուղատնտեսության արդիականացման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</si>
  <si>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վարկային տոկոսադրույքների սուբսիդավորում</t>
  </si>
  <si>
    <t xml:space="preserve"> Հայաստանի Հանրապետության գյուղատնտեսական տեխնիկայի լիզինգի աջակցության ծրագիր</t>
  </si>
  <si>
    <t xml:space="preserve"> Հայաստանի Հանրապետության ագրոպարենային ոլորտի սարքավորումների լիզինգի աջակցության ծրագիր</t>
  </si>
  <si>
    <t xml:space="preserve"> Ոռոգման արդիական համակարգերի ներդրման համար տրամադրվող վարկերի տոկոսադրույքների սուբսիդավորման ծրագիր</t>
  </si>
  <si>
    <t xml:space="preserve"> Հայաստանի Հանրապետության գյուղատնտեսությունում կարկտապաշտպան ցանցերի ներդրման համար տրամադրվող վարկերի տոկոսադրույքների սուբսիդավորում</t>
  </si>
  <si>
    <t xml:space="preserve"> Փոքր և միջին «Խելացի» անասնաշենքերի կառուցման կամ վերակառուցման և դրանց տեխնոլոգիական ապահովմանն աջակցություն</t>
  </si>
  <si>
    <t xml:space="preserve"> Հայաստանի Հանրապետությունում 2019-2024 թվականների տավարաբուծության զարգացման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</si>
  <si>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պետական աջակցություն</t>
  </si>
  <si>
    <t xml:space="preserve"> Փոքր և միջին ջերմոցային տնտեսությունների ներդրման պետական աջակցության ծրագիր</t>
  </si>
  <si>
    <t xml:space="preserve"> ՀՀ-ում  ոչխարաբուծության և այծաբուծության զարգացման նպատակով  տրամադրվող նպատակային վարկերի տոկոսադրույքների սուբսիդավորում</t>
  </si>
  <si>
    <t xml:space="preserve"> ՀՀ-ում ոչխարաբուծության և այծաբուծության զարգացման նպատակով աջակցություն</t>
  </si>
  <si>
    <t>Հայաստանի Հանրապետությունում ինտենսիվ այգեգործության զարգացման նպատակով սուբսիդավորում</t>
  </si>
  <si>
    <t>Հայաստանի Հանրապետությունում ինտենսիվ այգեգործության զարգացման նպատակով ծախսերի փոխհատուցում</t>
  </si>
  <si>
    <t>Հայաստանի Հանրապետությունում ջերմատնային տնտեսությունների զարգացման աջակցության ծրագիր</t>
  </si>
  <si>
    <t>Գյուղատնտեսական մշակաբույսերի մշակության խթանման նպատակով տրամադրվող նպատակային վարկերի տոկոսադրույքների սուբսիդավորում</t>
  </si>
  <si>
    <t>Արտերկրից բարձր մթերատու ոչխարի և այծերի ցեղերի տոհմային կենդանիների ներկրման փոխհատուցում</t>
  </si>
  <si>
    <t xml:space="preserve"> Զբոսաշրջության զարգացման ծրագիր</t>
  </si>
  <si>
    <t xml:space="preserve"> Զբոսաշրջության զարգացման ոլորտում պետական քաղաքականության մշակման և դրա կատարման համակարգման, պետական ծրագրերի պլանավորման, մշակման, իրականացման և մոնիտորինգի (վերահսկման) ծառայություններ</t>
  </si>
  <si>
    <t xml:space="preserve"> Աջակցություն զբոսաշրջության զարգացմանը</t>
  </si>
  <si>
    <t xml:space="preserve"> Համաշխարհային բանկի աջակցությամբ իրականացվող Տեղական տնտեսության և ենթակառուցվածքների զարգացման  ծրագրի կառավարում</t>
  </si>
  <si>
    <t>Գերմանիայի միջազգային համագործակցության ընկերության աջակցությամբ իրականացվող «Նորարարական տուրիզմի և տեխնոլոգիաների զարգացում Հայաստանի համար» դրամաշնորհային ծրագրի շրջանակներում մարքեթինգային միջոցառումների իրականացում</t>
  </si>
  <si>
    <t xml:space="preserve"> Համաշխարհային բանկի աջակցությամբ իրականացվող Զբոսաշրջության և մարզային ենթակառուցվածքների բարելավում</t>
  </si>
  <si>
    <t xml:space="preserve"> Համաշխարհային բանկի աջակցությամբ իրականացվող Տեղական տնտեսության և ենթակառուցվածքների զարգացման  ծրագրի շրջանակներում ՀՀ տարբեր մարզերում զբոսաշրջության հետ կապված ենթակառուցվածքների բարելավմանն ուղղված միջոցառումներ</t>
  </si>
  <si>
    <t>ՀՀ արտաքին գործերի  նախարարություն</t>
  </si>
  <si>
    <t xml:space="preserve"> Միջազգային հարաբերությունների և դիվանագիտության ոլորտում մասնագետների պատրաստում և վերապատրաստում</t>
  </si>
  <si>
    <t xml:space="preserve"> Արտաքին գործերի ոլորտում Կառավարության քաղաքականության մշակում և իրականացում</t>
  </si>
  <si>
    <t xml:space="preserve"> Կառավարության արտաքին քաղաքականության մշակում և իրագործման ապահովում</t>
  </si>
  <si>
    <t xml:space="preserve"> Ընդդեմ ցեղասպանության հանցագործության» գլոբալ ֆորում</t>
  </si>
  <si>
    <t>Հայաստանի Հանրապետությունում միջազգային նշանակության համաժողովների և այլ միջոցառումների կազմակերպում</t>
  </si>
  <si>
    <t xml:space="preserve"> Արտաքին գործերի նախարարության կարողությունների զարգացում և տեխնիկական հագեցվածության ապահովում</t>
  </si>
  <si>
    <t>Շենքերի և շինությունների կապիտալ վերանորոգում</t>
  </si>
  <si>
    <t xml:space="preserve"> Համագործակցություն միջազգային կազմակերպությունների հետ</t>
  </si>
  <si>
    <t xml:space="preserve"> Միջազգային կազմակերպություններին ՀՀ անդամակցության վճարներ</t>
  </si>
  <si>
    <t xml:space="preserve"> ՆԱՏՕ-ի հասարակական տեղեկատվական կենտրոնի գործունեության ապահովում</t>
  </si>
  <si>
    <t xml:space="preserve"> Օտարերկրյա պետություններում ՀՀ դիվանագիտական ծառայության մարմինների գործունեության կազմակերպում և իրականացում</t>
  </si>
  <si>
    <t xml:space="preserve"> Օտարերկրյա պետություններում և միջազգային կազմակերպություններում հավատարմագրված ՀՀ դիվանագիտական ծառայության մարմինների գործունեության իրականացում</t>
  </si>
  <si>
    <t xml:space="preserve"> ՆԱՏՕ-ում ՀՀ առաքելության գրասենյակի գործունեության ապահովում</t>
  </si>
  <si>
    <t xml:space="preserve"> Արտերկրում ՀՀ դեսպանությունների շենքային պայմանների ապահովում</t>
  </si>
  <si>
    <t xml:space="preserve"> Հայաստանի Հանրապետությունում և օտարերկրյա պետություններում արարողակարգային միջոցառումների իրականացում</t>
  </si>
  <si>
    <t>ՀՀ ԱԳՆՊետական արարողակարգի ծառայության կարողությունների զարգացում և տեխնիկական հագեցվածության ապահովում</t>
  </si>
  <si>
    <t>ՀՀ շրջակա միջավայրի նախարարություն</t>
  </si>
  <si>
    <t xml:space="preserve"> Շրջակա միջավայրի վրա ազդեցության գնահատում և մոնիթորինգ</t>
  </si>
  <si>
    <t xml:space="preserve"> Շրջակա միջավայրի վրա ազդեցության գնահատում և փորձաքննություն</t>
  </si>
  <si>
    <t>Հիդրոօդերևութաբանություն, շրջակա միջավայրի մոնիթորինգ և տեղեկատվության ապահովում</t>
  </si>
  <si>
    <t>«Անցում էլեկտրական շարժունակությանը Հայաստանում» դրամաշնորհային ծրագրի շրջանակներում ծրագրի իրականացման կազմակերպում</t>
  </si>
  <si>
    <t>«Շենքերի ոլորտում չափողականություն, հաշվետվողականություն և հավաստագրում (ՉՀՀ)» համակարգի ստեղծում և գիտելիքների կառավարում</t>
  </si>
  <si>
    <t>Վտանգավոր հիդրոօդերևութաբանական երևույթների կանխատեսման և վաղօրոք նախազգուշացման համակարգի հիմնում</t>
  </si>
  <si>
    <t xml:space="preserve"> «Հիդրոօդերևութաբանության և մոնիթորինգի կենտրոն» ՊՈԱԿ-ի տեխնիկական միջոցների արդիականացում և նոր սարքավորումների ձեռք բերում</t>
  </si>
  <si>
    <t xml:space="preserve"> Շրջակա միջավայրի ոլորտում պետական քաղաքականության մշակում, ծրագրերի համակարգում և մոնիտորինգ</t>
  </si>
  <si>
    <t xml:space="preserve"> Շրջակա միջավայրի ոլորտում քաղաքականության մշակում, ծրագրերի համակարգում և մոնիտորինգ</t>
  </si>
  <si>
    <t xml:space="preserve"> Շրջակա միջավայրի ոլորտի ծրագրերի իրականացում</t>
  </si>
  <si>
    <t xml:space="preserve"> ՀՀ շրջակա միջավայրի նախարարության տեխնիկական կարողությունների ընդլայնում</t>
  </si>
  <si>
    <t>Շրջակա միջավայրի նախարարության հատուկ սարքավորումներով հագեցվածության բարելավում</t>
  </si>
  <si>
    <t>Բնապահպանական ծրագրերի իրականացում</t>
  </si>
  <si>
    <t>Բնապահպանական սուբվենցիաներ համայնքներին</t>
  </si>
  <si>
    <t xml:space="preserve"> Բնական պաշարների և բնության հատուկ պահպանվող տարածքների կառավարում և պահպանում</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</si>
  <si>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կառավարման բարելավմանն ուղղված ծրագրերի իրականացում</t>
  </si>
  <si>
    <t xml:space="preserve"> Սևանա լճի ջրածածկ անտառտնկարկների մաքրում</t>
  </si>
  <si>
    <t xml:space="preserve"> Սևանա լճում և նրա ջրահավաք ավազանում ձկան և խեցգետնի պաշարների հաշվառում</t>
  </si>
  <si>
    <t xml:space="preserve"> «Սևան» ազգային պարկի կառավարում </t>
  </si>
  <si>
    <t>«Դիլիջան» ազգային պարկի կառավարում</t>
  </si>
  <si>
    <t xml:space="preserve">«Արգելոցապարկային համալիր» բնության հատուկ
պահպանվող տարածքների կառավարում </t>
  </si>
  <si>
    <t>«Խոսրովի անտառ» պետական արգելոցի կառավարում</t>
  </si>
  <si>
    <t>«Արփի լիճ» ազգային պարկի կառավարում</t>
  </si>
  <si>
    <t xml:space="preserve">«Զանգեզուր կենսոլորտային համալիր» բնության
հատուկ պահպանվող տարածքների կառավարում </t>
  </si>
  <si>
    <t>Որսի օբյեկտ հանդիսացող կենդանիների հաշվառում</t>
  </si>
  <si>
    <t xml:space="preserve"> Աջակցություն Կովկասի տարածաշրջանային բնապահպանական կենտրոնի հայաստանյան մասնաճյուղին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</si>
  <si>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հարակից համայնքների սոցիալ-տնտեսական վիճակի բարելավմանն ուղղված աջակցություն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</si>
  <si>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պահպանությունն իրականացնող պետական կազմակերպությունների կարողությունների զարգացում</t>
  </si>
  <si>
    <t>«Սևանի իշխանի պաշարների վերականգնման և ձկնաբուծության զարգացման հիմնադրամ»-ի առողջացմանն ուղղված աջակցություն</t>
  </si>
  <si>
    <t>Ընդերքօգտագործման թափոնների լքված/տիրոզուրկ տեղամասերի և օբյեկտների ռեկուլտիվացիայի համար նախագծային փաթեթների մշակում</t>
  </si>
  <si>
    <t xml:space="preserve"> Անտառների կառավարում</t>
  </si>
  <si>
    <t xml:space="preserve">Էկոպարեկային ծառայություն </t>
  </si>
  <si>
    <t xml:space="preserve"> Անտառկառավարման և անտառտնտեսական
ծառայություններ 
</t>
  </si>
  <si>
    <t xml:space="preserve"> Անտառների կադաստրի վարում</t>
  </si>
  <si>
    <t xml:space="preserve"> Անտառների վնասակար օրգանիզմների դեմ պայքար</t>
  </si>
  <si>
    <t>Էկոպարեկային ծառայության տեխնիկական կարողությունների ընդլայնում</t>
  </si>
  <si>
    <t xml:space="preserve"> Անտառվերականգնման և անտառապատման աշխատանքներ</t>
  </si>
  <si>
    <t xml:space="preserve"> Անտառկառավարման պլանների կազմում</t>
  </si>
  <si>
    <t xml:space="preserve"> Բնագիտական նմուշների պահպանություն և ցուցադրություն</t>
  </si>
  <si>
    <t xml:space="preserve"> Կենդանաբանական այգու ցուցադրություններ</t>
  </si>
  <si>
    <t>ՀՀ կրթության, գիտության, մշակույթի և սպորտի նախարարություն</t>
  </si>
  <si>
    <t xml:space="preserve"> Մեծ նվաճումների սպորտ</t>
  </si>
  <si>
    <t xml:space="preserve"> ՀՀ առաջնություններին և միջազգային միջոցառումներին մասնակցության ապահովման համար մարզիկների նախապատրաստում և առաջնությունների անցկացում</t>
  </si>
  <si>
    <t xml:space="preserve"> ՀՀ հավաքական թիմերին մարզահագուստով և մարզահանդերձանքով ապահովում</t>
  </si>
  <si>
    <t xml:space="preserve"> Ադապտիվ սպորտին առնչվող ծառայություններ</t>
  </si>
  <si>
    <t xml:space="preserve"> Աջակցություն հայկական կոխ ըմբշամարտ մարզաձևի զարգացմանը</t>
  </si>
  <si>
    <t xml:space="preserve"> Նավամոդելային սպորտի զարգացում</t>
  </si>
  <si>
    <t xml:space="preserve"> Շախմատիստների պատրաստման ծառայություններ</t>
  </si>
  <si>
    <t xml:space="preserve">Ձմեռային պատանեկան օլիմպիական խաղերին Հայաստանի մարզական պատվիրակության մասնակցության ապահովում </t>
  </si>
  <si>
    <t>Ամառային օլիմպիական խաղերին Հայաստանի մարզական պատվիրակության մասնակցության ապահովում</t>
  </si>
  <si>
    <t xml:space="preserve">Եվրոպական օլիմպիական խաղերին Հայաստանի մարզական պատվիրակության մասնակցության ապահովում </t>
  </si>
  <si>
    <t xml:space="preserve"> Եվրոպայի երիտասարդության օլիմպիական փառատոներին մասնակցության ապահովում</t>
  </si>
  <si>
    <t xml:space="preserve">Ձմեռային օլիմպիական խաղերին Հայաստանի մարզական պատվիրակության մասնակցության  ապահովում </t>
  </si>
  <si>
    <t xml:space="preserve">Ամառային պատանեկան օլիմպիական խաղերին Հայաստանի մարզական պատվիրակության մասնակցության ապահովում </t>
  </si>
  <si>
    <t>ՀՀ հանրակրթական, միջին մասնագիտական և  բարձրագույն ուսումնական հաստատություններին, ինչպես նաև մանկապատանեկան մարզադպրոցներին, մարզաձևերի ազգային ֆեդերացիաներին և այլ մարզական հասարակական կազմակերպություններին գույքով ապահովում</t>
  </si>
  <si>
    <t xml:space="preserve"> Ֆրանկոֆոնիայի մարզամշակութային խաղերին Հայաստանի մարզական պատվիրակության մասնակցության ապահովում</t>
  </si>
  <si>
    <t>Հայաստանի Հանրապետության հակադոպինգային ծրագրերի մշակում և իրականացում</t>
  </si>
  <si>
    <t>ՀՀ հավաքական թիմերի մարզիկների ֆունկցիոնալ վիճակի արդյունավետության բարձրացման նպատակով վիտամինիզացիայի և չարգելված սպորտային հավելյալ սնունդով ապահովում</t>
  </si>
  <si>
    <t>ՀՀ հավաքական թիմերի մարզիկների հոգեբանական արդյունավետության բարձրացում</t>
  </si>
  <si>
    <t>ԱՊՀ երկրների երկրորդ մարզական խաղերին  ՀՀ մարզական պատվիրակության մասնակցության ապահովում</t>
  </si>
  <si>
    <t>Երևանում կայանալիք ծանրամարտի մեծահասակների Եվրոպայի առաջնության անցկացում</t>
  </si>
  <si>
    <t>Հայաստանում միջազգային համաժողովների կազմակերպում, անցկացում</t>
  </si>
  <si>
    <t xml:space="preserve">Երևանում վոլեյբոլի մինչև 16 տարեկան տղաների Եվոպայի առաջնության անցկացում </t>
  </si>
  <si>
    <t xml:space="preserve">Երևանում սպորտային մարմնամարզության մեծահասակների Եվրոպայի առաջնության անցկացում </t>
  </si>
  <si>
    <t>Հայաստանում կազմակերպվող խոշոր միջազգային մրցաշարերի անցկացում</t>
  </si>
  <si>
    <t xml:space="preserve"> Երևանում կարատեի մեծահասակների Եվրոպայի առաջնության անցկացում</t>
  </si>
  <si>
    <t xml:space="preserve"> Երևանում ծանրամարտի մեծահասակների աշխարհի առաջնության անցկացում</t>
  </si>
  <si>
    <t xml:space="preserve"> Հայաստանում Ֆրանկոֆոնիայի մարզամշակութային խաղերի անցկացում </t>
  </si>
  <si>
    <t xml:space="preserve"> Միջազգային մարզական միջոցառումների հաղթողներին և մրցանակակիրներին դրամական մրցանակների հանձնում</t>
  </si>
  <si>
    <t xml:space="preserve"> ՀՀ հավաքական թիմերի գլխավոր և ավագ մարզիչների վարձատրություն և աշխարհի չեմպիոններին, օլիմպիական խաղերի և շախմատի համաշխարհային օլիմպիադայի մրցանակակիրներին պատվովճարի հատկացում</t>
  </si>
  <si>
    <t xml:space="preserve"> Օլիմպիական խաղերում, աշխարհի և Եվրոպայի առաջնություններում բարձր արդյունքների հասած ՀՀ հավաքական թիմերի մարզիկներին և նրանց մարզիչներին  անվանական թոշակի հատկացում</t>
  </si>
  <si>
    <t>ՀՀ «Տարվա լավագույն մարզիկներ» մրցույթի կազմակերպում, անցկացում և հաղթող ճանաչված մարզիկների պարգևատրում</t>
  </si>
  <si>
    <t xml:space="preserve"> Ամառային օլիմպիական խաղերին նախապատրաստվելու նպատակով ֆինանսական աջակցության տրամադրում</t>
  </si>
  <si>
    <t>Մանկապատանեկան մարզադպրոցներին, մարզաձևերի ազգային ֆեդերացիաներին այլ մարզական հասարակական կազմակերպություններին գույքով ապահովում</t>
  </si>
  <si>
    <t xml:space="preserve"> Նախնական (արհեստագործական) և միջին մասնագիտական կրթություն</t>
  </si>
  <si>
    <t xml:space="preserve"> Միջին մասնագիտական կրթության որակի ապահովման ծառայություններ</t>
  </si>
  <si>
    <t>ՆՄՄԿ ուսումնական հաստատությունների մանկավարժական աշխատողների ատեստավորման համակարգի ներդրում` ուղղված մանկավարժական աշխատողների որակի և վարձատրության բարձրացմանը</t>
  </si>
  <si>
    <t>ՆՄՄԿ ուսումնական հաստատությունների մանկավարժական աշխատողների տարակարգի շնորհման արդյունքում հավելավճարի տրամադրում</t>
  </si>
  <si>
    <t xml:space="preserve">Մարզերում գործող  ՆՄՄԿ հաստատությունների սովորողների և մանկավարժական աշխատողների տրանսպորտային ծախսերի փոխհատուցում </t>
  </si>
  <si>
    <t>Կամավոր ատեստավորման համակարգի ներդրում՛ ուղղված նախնական մասնագիտական /արհեստագործական/ և միջին մասնագիտական ուսումնական հաստատությունների հանրակրթական առարկաներ դասավանդող մանկավարժական աշխատողների որակի բարձրացմանը</t>
  </si>
  <si>
    <t>ՆՄՄԿ ուսումնական հաստատությունների միջնակարգ կրթության երրորդ մակարդակին համապատասխան առարկայական ծրագիր վարող մանկավարժական աշխատողների տարակարգի տրամադրում</t>
  </si>
  <si>
    <t xml:space="preserve"> Նախնական մասնագիտական (արհեստագործական) կրթություն ստացող ուսանողների կրթաթոշակ</t>
  </si>
  <si>
    <t xml:space="preserve"> Միջին մասնագիտական կրթություն ստացող ուսանողների կրթաթոշակ</t>
  </si>
  <si>
    <t xml:space="preserve"> Նախնական մասնագիտական (արհեստագործական) կրթության գծով ուսանողական նպաստների տրամադրում</t>
  </si>
  <si>
    <t xml:space="preserve"> Միջին մասնագիտական կրթության գծով ուսանողական նպաստների տրամադրում</t>
  </si>
  <si>
    <t>2023 թվականի սեպտեմբերի 19-ից հետո Լեռնային Ղարաբաղից բռնի տեղահանված և ՀՀ-ում նախնական  մասնագիտական (արհեստագործական) կրթություն ստացող ուսանողներին ուսման վարձի փոխհատուցման նպատակով կրթաթոշակի տրամադրում</t>
  </si>
  <si>
    <t>2023 թվականի սեպտեմբերի 19-ից հետո Լեռնային Ղարաբաղից բռնի տեղահանված և ՀՀ-ում միջին մասնագիտական կրթություն ստացող ուսանողներին ուսման վարձի լրիվ կամ մասնակի փոխհատուցման նպատակով կրթաթոշակի տրամադրում</t>
  </si>
  <si>
    <t>Լեռնային Ղարաբաղից բռնի տեղահանված ընտանիքների Հայաստանի Հանրապետության նախնական (արհեստագործական) և միջին մասնագիտական կրթական ծրագրեր իրականացնող ուսումնական հաստատություններում սովորող ուսանողների ուսման վարձի փոխհատուցում</t>
  </si>
  <si>
    <t>Աշխատանքի վրա հիմնված (ԱՀՈՒ,դուալ) ուսուցման կրթական ծրագրերի մշակում և ներդնում ՆՄՄԿ ուսումնական հաստատություններում</t>
  </si>
  <si>
    <t xml:space="preserve"> Նախնական մասնագիտական (արհեստագործական) և միջին մասնագիտական ուսումնական հաստատությունների շենքային պայմանների բարելավում</t>
  </si>
  <si>
    <t xml:space="preserve"> Նախնական մասնագիտական (արհեստագործական) և միջին մասնագիտական ուսումնական հաստատություններում ուսումնաարտադրական բազայով ապահովում             </t>
  </si>
  <si>
    <t xml:space="preserve"> Նախնական մասնագիտական (արհեստագործական) և միջին մասնագիտական ուսումնական հաստատությունների շենքերի կառուցում</t>
  </si>
  <si>
    <t xml:space="preserve"> Կինեմատոգրաֆիայի ծրագիր</t>
  </si>
  <si>
    <t xml:space="preserve"> Կինոնկարների արտադրություն</t>
  </si>
  <si>
    <t xml:space="preserve"> Կինո-ֆոտո-ֆոնո հավաքածուի պահպանման ծառայություններ</t>
  </si>
  <si>
    <t xml:space="preserve"> Ազգային կինոծրագրերի իրականացում</t>
  </si>
  <si>
    <t>Կինոարվեստի հանրահռչակում</t>
  </si>
  <si>
    <t>Կինոարտադրության ներդրումների վերադարձ</t>
  </si>
  <si>
    <t>Կինեմատոգրաֆիայի ոլորտի կազմակերպությունների գույքով ապահովում</t>
  </si>
  <si>
    <t xml:space="preserve"> Մշակութային ժառանգության ծրագիր</t>
  </si>
  <si>
    <t xml:space="preserve"> Պատմամշակութային ժառանգության գիտահետազոտական աշխատանքներ</t>
  </si>
  <si>
    <t xml:space="preserve"> Մշակութային արժեքների փորձաքննության ծառայություններ</t>
  </si>
  <si>
    <t xml:space="preserve"> Աջակցություն հայկական պատմամշակութային հուշարձանների վավերագրմանը</t>
  </si>
  <si>
    <t xml:space="preserve"> Թանգարանային ծառայություններ և ցուցահանդեսներ</t>
  </si>
  <si>
    <t xml:space="preserve"> Աջակցություն ոչ նյութական մշակութային ժառանգության պահպանմանը</t>
  </si>
  <si>
    <t>Աջակցություն թանգարանային միջոցառումների կազմակերպմանը</t>
  </si>
  <si>
    <t>Հուշարձանների ամրակայում, նորոգում և վերականգնում</t>
  </si>
  <si>
    <t>Ներդրումներ թանգարանների և պատկերասրահների հիմնանորոգման համար</t>
  </si>
  <si>
    <t>Թանգարանների և պատկերասրահների գույքային և տեխնիկական հագեցվածության բարելավում</t>
  </si>
  <si>
    <t>Պատմամշակույթային ժառանգության ոլորտի կազմակերպությունների գույքային ապահովածության բարելավում</t>
  </si>
  <si>
    <t>Տեղեկատվական մոդուլային կենտրոնների ստեղծում</t>
  </si>
  <si>
    <t>Թանգարաններում Էլեկտրոնային տոմսերի միասնական ավտոմատացված համակարգերի ստեղծում, ներդրում և սպասարկում</t>
  </si>
  <si>
    <t>Մշակույթի զարգացման հիմնադրամի ստեղծում</t>
  </si>
  <si>
    <t>Պատմության և մշակույթի անշարժ հուշարձանների հանրահռչակում միջազգային հարթակներում</t>
  </si>
  <si>
    <t xml:space="preserve"> Բարձրագույն և հետբուհական մասնագիտական կրթության ծրագիր</t>
  </si>
  <si>
    <t xml:space="preserve"> Ակադեմիական փոխճանաչման և շարժունության ծառայություններ</t>
  </si>
  <si>
    <t>Բարձրագույն կրթության որակի ապահովման ծառայություններ</t>
  </si>
  <si>
    <t xml:space="preserve"> Եվրոպական բարձրագույն կրթական տարածքի անդամակցությամբ պայմանավորված բարձրագույն մասնագիտական կրթության համակարգի բարեփոխումներ</t>
  </si>
  <si>
    <t xml:space="preserve"> Բարձրագույն մասնագիտական կրթություն ստացող ուսանողների կրթաթոշակ</t>
  </si>
  <si>
    <t xml:space="preserve"> Հետբուհական մասնագիտական կրթություն ստացող ուսանողների կրթաթոշակ բուհական հաստատություններում</t>
  </si>
  <si>
    <t xml:space="preserve"> Ասպիրանտական կրթաթոշակներ գիտական հաստատություններում սովորողներին</t>
  </si>
  <si>
    <t xml:space="preserve"> Բարձրագույն մասնագիտական կրթության գծով ուսանողական նպաստների տրամադրում</t>
  </si>
  <si>
    <t xml:space="preserve"> Հետբուհական մասնագիտական կրթության գծով  նպաստների տրամադրում բուհական հաստատություններում</t>
  </si>
  <si>
    <t xml:space="preserve"> Հետբուհական մասնագիտական կրթության գծով նպաստների տրամադրում գիտակրթական հաստատություններում</t>
  </si>
  <si>
    <t xml:space="preserve">  Երևանում բարձրագույն կրթության հասանելիության ապահովում մարզաբնակ ուսանողներին, կեցության վարձավճարի փոխհատուցում մարզաբնակ և օտարերկրյա ուսանողներին</t>
  </si>
  <si>
    <t xml:space="preserve"> Ուսումնական վարկերի տոկոսավճարների մասնակի փոխհատուցում</t>
  </si>
  <si>
    <t>2023 թվականի սեպտեմբերի 19-ից հետո Լեռնային Ղարաբաղից բռնի տեղահանված և ՀՀ-ում բարձրագույն մասնագիտական կրթություն ստացող ուսանողներին ուսման վարձի լրիվ կամ մասնակի փոխհատուցման նպատակով կրթաթոշակի տրամադրում</t>
  </si>
  <si>
    <t xml:space="preserve">Լեռնային Ղարաբաղից բռնի տեղահանված ընտանիքների Հայաստանի_x000D_
Հանրապետության բարձրագույն և հետբուհական մասնագիտական_x000D_ կրթական ծրագրեր իրականացնող ուսումնական հաստատություններում_x000D_ սովորող ուսանողների ուսման վարձի փոխհատուցում_x000D_
</t>
  </si>
  <si>
    <t>Բարձրագույն  ուսումնական հաստատությունների և «Զեյթուն» ուսանողական ավան հիմնադրամի շենքային պայմանների բարելավում</t>
  </si>
  <si>
    <t>Բարձրագույն ուսումնական հաստատությունների և «Զեյթուն» ուսանողական ավան» հիմնադրամի նյութատեխնիկական բազայի համալրում և գույքով ապահովում</t>
  </si>
  <si>
    <t xml:space="preserve"> Երիտասարդության ծրագիր</t>
  </si>
  <si>
    <t xml:space="preserve"> Երիտասարդական պետական քաղաքականությանն ուղղված ծրագրեր և միջոցառումներ</t>
  </si>
  <si>
    <t xml:space="preserve"> Երիտասարդական ծրագրերի շրջանակներում թրաֆիքինգի դեմ պայքարի միջոցառումներ</t>
  </si>
  <si>
    <t xml:space="preserve"> ՀՀ տարվա երիտասարդական մայրաքաղաք</t>
  </si>
  <si>
    <t xml:space="preserve">Միջազգային երիտասարդական ֆորումի կազմակերպում </t>
  </si>
  <si>
    <t xml:space="preserve"> Աջակցություն երիտասարդ ընտանիքներին</t>
  </si>
  <si>
    <t>Երիտասարդական կենտրոնների ստեղծում</t>
  </si>
  <si>
    <t xml:space="preserve"> Գրահրատարակչության և գրադարանների ծրագիր</t>
  </si>
  <si>
    <t xml:space="preserve"> Թարգմանական ծրագրեր և աջակցություն ստեղծագործողներին ու հետազոտողներին</t>
  </si>
  <si>
    <t xml:space="preserve"> Ոչ պետական մամուլի հրատարակում</t>
  </si>
  <si>
    <t xml:space="preserve"> Գրադարանային ծառայություններ</t>
  </si>
  <si>
    <t xml:space="preserve"> Աջակցություն գրականության հանրահռչակմանը, գրական ծրագրերին և գրքերի միջազգային ցուցահանդեսներին մասնակցությանը</t>
  </si>
  <si>
    <t xml:space="preserve"> Տեսողության սահմանափակ կարողություններ ունեցող անձանց համար Բրայլյան տառատեսակով գրքերի տպագրություն, տետրերի պատրաստում և «Խոսող գրքերի» ձայնագրության ծառայություններ</t>
  </si>
  <si>
    <t xml:space="preserve"> Գրականության հրատարակում</t>
  </si>
  <si>
    <t xml:space="preserve"> Հանրային գրադարանների նյութատեխնիկական բազայի զարգացում</t>
  </si>
  <si>
    <t>Ներդումներ գրադարանների հիմնանորոգման համար</t>
  </si>
  <si>
    <t xml:space="preserve"> Կրթության, գիտության, մշակույթի և սպորտի  բնագավառի   պետական քաղաքականության մշակում, ծրագրերի համակարգում և մոնիտորինգ</t>
  </si>
  <si>
    <t>Կրթության, գիտության, մշակույթի և սպորտի բնագավառի պետական քաղաքականության մշակման,  ծրագրերի համակարգման և մոնիտորինգի ծառայություններ</t>
  </si>
  <si>
    <t xml:space="preserve"> Լեզվի բնագավառում պետական քաղաքականության մշակման և իրականացման ծառայություններ</t>
  </si>
  <si>
    <t xml:space="preserve"> ՀՀ կրթության, գիտության, մշակույթի և սպորտի նախարարության կարողությունների զարգացում և տեխնիկական հագեցվածության ապահովում
</t>
  </si>
  <si>
    <t xml:space="preserve"> Հանրակրթության ծրագիր</t>
  </si>
  <si>
    <t xml:space="preserve"> Տարրական ընդհանուր հանրակրթություն</t>
  </si>
  <si>
    <t xml:space="preserve"> Հիմնական ընդհանուր հանրակրթություն</t>
  </si>
  <si>
    <t xml:space="preserve"> Միջնակարգ ընդհանուր հանրակրթություն</t>
  </si>
  <si>
    <t xml:space="preserve"> Տարրական հատուկ հանրակրթություն</t>
  </si>
  <si>
    <t xml:space="preserve"> Հիմնական հատուկ հանրակրթություն</t>
  </si>
  <si>
    <t xml:space="preserve"> Միջնակարգ հատուկ հանրակրթություն</t>
  </si>
  <si>
    <t xml:space="preserve"> Տարրական մասնագիտացված հանրակրթություն</t>
  </si>
  <si>
    <t xml:space="preserve"> Հիմնական մասնագիտացված հանրակրթություն</t>
  </si>
  <si>
    <t xml:space="preserve"> Միջնակարգ մասնագիտացված հանրակրթություն</t>
  </si>
  <si>
    <t xml:space="preserve"> Նախադպրոցական կրթության հասանելիության և որակի ապահովում</t>
  </si>
  <si>
    <t xml:space="preserve"> Նորարարական մանկավարժական ծրագրերի իրականացում հանրակրթությունում</t>
  </si>
  <si>
    <t xml:space="preserve"> Դպրոցականների օլիմպիադաների անցկացում</t>
  </si>
  <si>
    <t xml:space="preserve"> Կրթական հաստատությունների աշակերտներին դասագրքերով և ուսումնական գրականությամբ ապահովում</t>
  </si>
  <si>
    <t xml:space="preserve"> Կրթական հաստատություններին ուսումնամեթոդական նյութերով ապահովում</t>
  </si>
  <si>
    <t xml:space="preserve"> Դպրոցներում STEM կրթության և ռոբոտատեխնիկայի զարգացման իրականացում</t>
  </si>
  <si>
    <t xml:space="preserve"> «Ազգային երգ ու պար» առարկայի ներդրում հանրակրթական ուսումնական հաստատություններում</t>
  </si>
  <si>
    <t xml:space="preserve"> Միջնակարգ հանրակրթություն երեկոյան դպրոցում (Շիրակի մարզ)</t>
  </si>
  <si>
    <t xml:space="preserve"> Գնահատման և թեստավորման ծառայություններ</t>
  </si>
  <si>
    <t>Մասնակցություն սովորողների միջազգային գնահատման ծրագրին /PISA/</t>
  </si>
  <si>
    <t xml:space="preserve">Տարակարգի հանրապետական հանձնաժողովի աշխատանքներում  ընդգրկված փորձագետների ֆինանսավորում </t>
  </si>
  <si>
    <t xml:space="preserve"> Փոխհատուցում  այլ բնակավայրում աշխատող պետական հանրակրթական դպրոցների մանկավարժներին</t>
  </si>
  <si>
    <t xml:space="preserve"> Հանրակրթական դպրոցների մանկավարժներին և դպրոցահասակ երեխաներին տրանսպորտային ծախսերի փոխհատուցում</t>
  </si>
  <si>
    <t xml:space="preserve"> Սոցիալական աջակցություն ստացող ՀՀ սահմանամերձ համայնքների երեխաների դասագրքերի վարձավճարների փոխհատուցում</t>
  </si>
  <si>
    <t>Ատեստավորման միջոցով տարակարգի որակավորում ստացած ուսուցիչներին համապատասխան հավելավճարի տրամադրման ապահովում</t>
  </si>
  <si>
    <t xml:space="preserve">  Նախադպրոցական այլընտրանքային ծախսաարդյունավետ մոդելների ներդրում
</t>
  </si>
  <si>
    <t xml:space="preserve"> Հանրակրթական դպրոցների աշակերտներին անվանական կրթաթոշակի տրամադրում
</t>
  </si>
  <si>
    <t>«Մոդուլային» տիպի մանկապարտեզների շենքային ապահովում</t>
  </si>
  <si>
    <t>«Տարվա լավագույնները» միջոցառման շրջանակում հանրակրթական ուսումնական հաստատությունների մանկավարժներին պարգևատրում</t>
  </si>
  <si>
    <t>Սոցիալական որոշ խմբերի  1.5-5 տարեկան երեխաների նախադպրոցական կրթության ապահովում</t>
  </si>
  <si>
    <t xml:space="preserve"> Նախադպրոցական ծրագրեր իրականացնող ուսումնական հաստատությունների մանկավարժի վերապատրաստում </t>
  </si>
  <si>
    <t>Մասնագիտական զարգացման և վարձատրության փոխկապակցված համակարգի ներդրում՝ նախադպրոցական հաստատությունների մանկավարժներին տարակարգի շնորհման գործընթացի միջոցով</t>
  </si>
  <si>
    <t xml:space="preserve">ՀՀ պետական հանրակրթական բոլոր ուսումնական հաստատություններում ԲՏՃՄ ոլորտի (բացառությամբ մաթեմատիկայի) դասավանդող ուսուցիչների համար վարձատրության բարձրացված հստակ չափաքանակի սահմանում </t>
  </si>
  <si>
    <t xml:space="preserve">ՀՀ գյուղական բնակավայրերում մինչև 100 աշակերտ ունեցող պետական ուսումնական հաստատություններում դասավանդող ուսուցիչներին հավելավճարի սահմանում </t>
  </si>
  <si>
    <t xml:space="preserve">ՀՀ Սյունիքի մարզում բազմահամակազմ դասարաններում դասավանդող ուսուցիչներին հավելավճարի սահմանում </t>
  </si>
  <si>
    <t>Պետական հանրակրթական ուսումնական հաստատության տնօրենի հավակնորդների զարգացման ծրագրերի փորձաքննության իրականացում</t>
  </si>
  <si>
    <t>2023 թվականին Լեռնային Ղարաբաղից բռնի տեղահանված ուսուցիչների օժանդակության ծրագիր</t>
  </si>
  <si>
    <t xml:space="preserve"> Արտադպրոցական դաստիարակության ծրագիր</t>
  </si>
  <si>
    <t xml:space="preserve"> Արտադպրոցական դաստիարակություն</t>
  </si>
  <si>
    <t xml:space="preserve"> Դպրոցականների ամառային հանգստի կազմակերպում և տրանսպորտային ծախսերի փոխհատուցում</t>
  </si>
  <si>
    <t xml:space="preserve"> Արտադպրոցական դաստիարակություն հասարակական կազմակերպություների կողմից</t>
  </si>
  <si>
    <t xml:space="preserve"> Մարզիչ-մանկավարժների վերապատրաստման կազմակերպում</t>
  </si>
  <si>
    <t xml:space="preserve"> «Հակոբ Կոջոյան» կրթահամալիր» ՊՈԱԿ-ում արտադպրոցական դաստիարակության կազմակերպում</t>
  </si>
  <si>
    <t xml:space="preserve"> «Քո արվեստը դպրոցում»</t>
  </si>
  <si>
    <t xml:space="preserve"> «Դասական երաժշտություն «Դաս A»</t>
  </si>
  <si>
    <t xml:space="preserve"> ՀՀ դպրոցականների աշխարհի, Եվրոպայի և համաշխարհային գիմնազիադայի մասնակցության և ՀՀ տարածքում կազմակերպման ապահովում</t>
  </si>
  <si>
    <t xml:space="preserve">Դպրոցը գիտական միջավայրում
</t>
  </si>
  <si>
    <t xml:space="preserve"> ՀՀ հանրակրթական ծրագրեր իրականացնող ուսումնական հաստատությունների 11-րդ դասարանների աշակերտների ռազմամարզական ճամբարի կազմակերպում</t>
  </si>
  <si>
    <t xml:space="preserve"> Ուսումնամարզական գործընթացի իրականացում մարզադպրոցներում</t>
  </si>
  <si>
    <t>«Կամավոր ատեստավորման նոր համակարգի ներդրում՛ ուղղված արտադպրոցական ուսումնական հաստատությունների մանկավարժական աշխատողների որակի բարձրացմանը»</t>
  </si>
  <si>
    <t>Արտադպրոցական  դաստիարակություն իրականացնող կազմակերպությունների շենքային պայմանների բարելավում</t>
  </si>
  <si>
    <t xml:space="preserve"> Գիտական և գիտատեխնիկական հետազոտությունների ծրագիր</t>
  </si>
  <si>
    <t xml:space="preserve"> Գիտության բնագավառի պետական քաղաքականության մշակման, ծրագրերի համակարգման և մոնիտորինգի ծառայություններ</t>
  </si>
  <si>
    <t xml:space="preserve"> Գիտական ենթակառուցվածքի արդիականացում</t>
  </si>
  <si>
    <t xml:space="preserve"> Ազգային արժեք ներկայացնող գիտական օբյեկտների պահպանություն</t>
  </si>
  <si>
    <t xml:space="preserve"> Գիտական և գիտատեխնիկական պայմանագրային (թեմատիկ) հետազոտություններ</t>
  </si>
  <si>
    <t xml:space="preserve"> Գիտական և գիտատեխնիկական նպատակային-ծրագրային հետազոտություններ</t>
  </si>
  <si>
    <t xml:space="preserve"> Գիտական ամսագրերի և մենագրությունների հրատարակում</t>
  </si>
  <si>
    <t xml:space="preserve"> Բարձր էներգիաների ֆիզիկայի բնագավառի ենթակառուցվածքների արդիականացում</t>
  </si>
  <si>
    <t xml:space="preserve"> Արագացուցչային տեխնոլոգիաների զարգացում</t>
  </si>
  <si>
    <t xml:space="preserve"> Անտենային էտալոնների պահպանում և զարգացում</t>
  </si>
  <si>
    <t xml:space="preserve"> Գիտական գրադարանային ծառայություններ</t>
  </si>
  <si>
    <t xml:space="preserve"> Գիտատեխնիկական գրադարանային ծառայություններ</t>
  </si>
  <si>
    <t>Հայաստանի Հանրապետությունում գիտելիքահենք տնտեսության էկոհամակարգի ձևավորում և զարգացում</t>
  </si>
  <si>
    <t xml:space="preserve"> Գիտական աստիճանաշնորհման և գիտամանկավարժական կոչումների շնորհում</t>
  </si>
  <si>
    <t xml:space="preserve"> Գիտաշխատողներին գիտական աստիճանների համար տրվող հավելավճարներ</t>
  </si>
  <si>
    <t xml:space="preserve"> ՀՀ ԳԱԱ իսկական և թղթակից անդամների պատվովճարների տրամադրում</t>
  </si>
  <si>
    <t>Գիտական կենտրոնների վերանորոգում, «Ակադեմիական քաղաք» նախագծի իրականացման շրջանակներում առաջացած հրատապ ծախսերի ապահովում</t>
  </si>
  <si>
    <t>Գիտական կենտրոնները ժամանակակից սարքավորումներով վերազինում ու համատեղ օգտագործման գիտական սարքավորումների կենտրոնների ստեղծում</t>
  </si>
  <si>
    <t>Արհեստական բանականության գիտահետազոտական կենտրոնի արդիականացում</t>
  </si>
  <si>
    <t xml:space="preserve">ՀՀ ԿԳՄՍՆ բարձրագույն կրթության և գիտության կոմիտեի կարողությունների զարգացում և տեխնիկական հագեցվածության ապահովում  </t>
  </si>
  <si>
    <t xml:space="preserve"> Մասսայական սպորտ</t>
  </si>
  <si>
    <t xml:space="preserve"> Հանրապետական ուսանողական մարզական խաղերի անցկացում</t>
  </si>
  <si>
    <t xml:space="preserve"> Համաշխարհային ունիվերսիադային Հայաստանի ուսանողական մարզական պատվիրակության մասնակցության ապահովում</t>
  </si>
  <si>
    <t>«Հայաստանի Հանրապետության Վարչապետի գավաթ» սիրողական խճուղային հեծանվավազքի մրցաշարի անցկացում</t>
  </si>
  <si>
    <t>«Հայաստանի Հանրապետության Վարչապետի գավաթ» սիրողական 
կրոսավազքի մրցաշարի անցկացում</t>
  </si>
  <si>
    <t>«Հայաստանի Հանրապետության Վարչապետի գավաթ»  
սիրողական լողի մրցաշարի անցկացում</t>
  </si>
  <si>
    <t>«Հայաստանի Հանրապետության Վարչապետի գավաթ»
սիրողական սեղանի թենիսի մրցաշարի անցկացում</t>
  </si>
  <si>
    <t>Մասսայական սպորտին առնչվող ծառայություններ</t>
  </si>
  <si>
    <t>«Հայաստանի Հանրապետության Վարչապետի գավաթ» դպրոցականների թիմային խճուղավազքի անցկացում</t>
  </si>
  <si>
    <t xml:space="preserve"> Հայաստանի Հանրապետության վարչապետի հովանու ներքո ուժային կառույցների միջև անցկացվող բանակային խաղեր</t>
  </si>
  <si>
    <t xml:space="preserve"> Աջակցություն համայնքներին մարզական հաստատությունների շենքային պայմանների բարելավման համար</t>
  </si>
  <si>
    <t>Մարզական օբյեկտների շինարարություն</t>
  </si>
  <si>
    <t>Մարզական օբյեկտների հիմնանորոգում</t>
  </si>
  <si>
    <t xml:space="preserve"> Թեթև կոնստրուկցիաներով մարզադահլիճների հիմնում</t>
  </si>
  <si>
    <t xml:space="preserve"> «Հայաստանի Հանրապետության Վարչապետի գավաթ» սիրողական խճուղային հեծանվավազքի մրցաշարի անցկացման համար հեծանիվների ձեռքբերում</t>
  </si>
  <si>
    <t xml:space="preserve"> Արվեստների ծրագիր</t>
  </si>
  <si>
    <t xml:space="preserve"> Օպերային և բալետային արվեստի ներկայացումներ</t>
  </si>
  <si>
    <t xml:space="preserve"> Ազգային ակադեմիական թատերարվեստի ներկայացումներ</t>
  </si>
  <si>
    <t xml:space="preserve"> Թատերական ներկայացումներ</t>
  </si>
  <si>
    <t xml:space="preserve"> Երաժշտարվեստի և պարարվեստի համերգներ</t>
  </si>
  <si>
    <t xml:space="preserve"> Մշակութային միջոցառումների իրականացում</t>
  </si>
  <si>
    <t xml:space="preserve"> Ազգային ակադեմիական խմբերգային համերգներ</t>
  </si>
  <si>
    <t xml:space="preserve"> «Ժողովրդական» պատվավոր կոչման արժանացած անձանց ամենամսյա պատվովճարի վճարման ծառայություններ</t>
  </si>
  <si>
    <t xml:space="preserve"> Մարզահամերգային համալիրի պահպանություն</t>
  </si>
  <si>
    <t xml:space="preserve"> «Ժողովրդական» պատվավոր կոչման արժանացած անձանց պատվովճար</t>
  </si>
  <si>
    <t xml:space="preserve"> Ներդրումներ թատրոնների շենքերի կապիտալ վերանորոգման համար</t>
  </si>
  <si>
    <t>Թատերահամերգային կազմակերպությունների նյութատեխնիկական բազայի  համալրում</t>
  </si>
  <si>
    <t xml:space="preserve"> Երաժշտական գործիքների ձեռքբերում</t>
  </si>
  <si>
    <t xml:space="preserve">Թատերահամերգային կազմակերպությունների ֆինանսավորման փորձնական մոդելի ներդրում  </t>
  </si>
  <si>
    <t xml:space="preserve"> Ապահով դպրոց</t>
  </si>
  <si>
    <t>Աջակցություն դպրոցներին «Արագ արձագանքման ֆոնդի» շրջանակում՝ հրատապ խնդիրների լուծման համար</t>
  </si>
  <si>
    <t xml:space="preserve"> Կրթական օբյեկտների շենքային պայմանների բարելավում</t>
  </si>
  <si>
    <t xml:space="preserve"> Կրթական օբյեկտների շենքային ապահովվածության բարելավում</t>
  </si>
  <si>
    <t xml:space="preserve"> Փոքրաքանակ երեխաներով համալրված հանրակրթական դպրոցների  մոդուլային շենքերի կառուցում</t>
  </si>
  <si>
    <t xml:space="preserve"> Ավագ մակարդակի կրթություն իրականացնող ուսումնական հաստատությունների շենքային պայմանների բարելավում</t>
  </si>
  <si>
    <t>Հանրակրթական կրթություն իրականացնող ուսումնական հաստատությունների նոր մարզադահլիճների կառուցում</t>
  </si>
  <si>
    <t>Հանրակրթական կրթություն իրականացնող ուսումնական հաստատությունների մարզադահլիճների վերակառուցում</t>
  </si>
  <si>
    <t>Հանրակրթական դպրոցների գույքով և տեխնիկայով ապահովում</t>
  </si>
  <si>
    <t>ՀՀ մարզերում կրթական որակյալ ծառայությունների հասանելիության ապահովման ծրագրի շրջանակներում կրթական կենտրոնների ստեղծում</t>
  </si>
  <si>
    <t xml:space="preserve"> Ասիական զարգացման բանկի աջակցությամբ իրականացվող  դպրոցների սեյսմիկ պաշտպանության ծրագրի լրացուցիչ ֆինանսավորուման շրջանակներում ՀՀ  դպրոցների սեյսմիկ անվտանգության բարելավմանն ուղղված միջոցառումներ </t>
  </si>
  <si>
    <t xml:space="preserve"> Կրթության որակի ապահովում</t>
  </si>
  <si>
    <t xml:space="preserve"> Նախնական մասնագիտական (արհեստագործական) և միջին մասնագիտական կրթության և ուսուցման (ՄԿՈՒ) բարեփոխումներ</t>
  </si>
  <si>
    <t xml:space="preserve"> Գիտական որակավորման պարբերական գործընթացի համակարգում և մոնիտորինգ</t>
  </si>
  <si>
    <t xml:space="preserve"> Կրթության բովանդակային և մեթոդական սպասարկում</t>
  </si>
  <si>
    <t xml:space="preserve"> Կամավոր ատեստավորման համակարգի ներդրում՛ ուղղված ուսուցիչների որակի բարձրացմանը</t>
  </si>
  <si>
    <t xml:space="preserve"> Գրագիտության,  հմտությունների զարգացման, մասնագիտական կողմնորոշման համընդհանուր ներառականության, մշակութային և մարզական կրթության վերաբերյալ  հոլովակների պատրաստում </t>
  </si>
  <si>
    <t xml:space="preserve"> Համաշխարհային բանկի աջակցությամբ իրականացվող ,Հայաստանում ԵՄ-ն հանուն նորարարությանե դրամաշնորհային փորձնական ծրագրի շրջանակներում ԳՏՃՄ  ոլորտներում կրթության բարելավում, ,Կրթության զարգացման և նորարարության ազգային կենտրոնի զարգացում</t>
  </si>
  <si>
    <t>Հանրակրթական հիմնական ծրագրեր իրականացնող ուսումնական հաստատությունների ատեստավորման ենթակա ուսուցչի և մանկավարժի վերապատրաստում</t>
  </si>
  <si>
    <t xml:space="preserve"> Համաշխարհային բանկի կողմից իրականացվող ,Կրթության բարելավում ծրագրի լրացուցիչ ֆինանսավորման վարկային ծրագիր</t>
  </si>
  <si>
    <t>ՀԲ աջակցությամբ իրականացվող «Հայաստանում ԵՄ-ն ի նպաստ նորարարության» գիտության, տեխնոլոգիայի, ճարտարագիտության, մաթեմատիկայի ոլոտներում կրթ. բարելավման  դրամաշնորհ. փործնական ծրագրի շրջանակներում Տավուշի մարզում  տեխնիկական հագեցվածության բարելավում</t>
  </si>
  <si>
    <t>ՀՀ պետական դպրոցների՝ տեղակայված դպրոցների ԳՏՃՄ առարկաներ դասավանդող ուսուցիչների վերապատրաստում նոր ստանդարտներին համապատասխան</t>
  </si>
  <si>
    <t>ՀՀ պետական դպրոցների՝ ԳՏՃՄ լաբորատորիաներով ապահովում</t>
  </si>
  <si>
    <t xml:space="preserve"> Համաշխարհային բանկի կողմից իրականացվող ,Կրթության բարելավում ծրագրի լրացուցիչ ֆինանսավորում վարկային ծրագրի շրջանակներում կապիտալ ներդրումներ  հանրակրթական ուսումնական հաստատություններում</t>
  </si>
  <si>
    <t xml:space="preserve"> Համընդհանուր ներառական կրթության համակարգի ներդրում</t>
  </si>
  <si>
    <t xml:space="preserve"> Մանկավարժահոգեբանական աջակցության ծառայություններ և  կրթության առանձնահատուկ պայմանների կարիք ունեցող երեխաների կրթության կազմակերպմանն օժանդակող միջոցառումներ</t>
  </si>
  <si>
    <t>Աուտիզմ և զարգացման խանգարումներ ունեցող երեխաներին մանկավարժահոգեբանական աջակցության  ծառայությունների տրամադրում</t>
  </si>
  <si>
    <t xml:space="preserve"> Հանրակրթական դպրոցների ուսուցիչների և ուսուցչի օգնականների ներառական դասավանդման հմտությունների զարգացման ապահովում
</t>
  </si>
  <si>
    <t>Մանկավարժահոգեբանական աջակցության ծառայություններ մատուցող մասնագետների մասնագիտական առաջխաղացման, ներառյալ ատեստավորման, հնարավորությունների ընդլայնում՝ փոխկապակցելով այն աշխատանքի արժանապատիվ վարձատրության մեխանիզմների և մասնագիտական ստանդարտների հետ</t>
  </si>
  <si>
    <t xml:space="preserve"> Ամերիկայի Միացյալ Նահանգների միջազգային զարգացման գործակալության աջակցությամբ իրականացվող «Ներառական կրթության համակարգի ներդրում» դրամաշնորհային ծրագիր</t>
  </si>
  <si>
    <t xml:space="preserve"> Մարզերի մշակութային զարգացման ծրագիր</t>
  </si>
  <si>
    <t xml:space="preserve"> Մշակութային միջոցառումների իրականացում ՀՀ մարզերում</t>
  </si>
  <si>
    <t xml:space="preserve"> Համայնքային մշակույթի և ազատ ժամանցի կազմակերպում</t>
  </si>
  <si>
    <t>Աջակցություն համայնքներին մշակութային հաստատությունների շենքային պայմանների  բարելավման համար</t>
  </si>
  <si>
    <t xml:space="preserve"> Մշակութային և գեղագիտական դաստիարակության ծրագիր</t>
  </si>
  <si>
    <t xml:space="preserve">  Երաժշտական, արվեստի, գեղարվեստի և պարարվեստի դպրոցներում ուսումնամեթոդական աշխատանքներ</t>
  </si>
  <si>
    <t xml:space="preserve"> Երաժշտական և արվեստի դպրոցների համար ուսումնամեթոդական գրականության մշակում և հրատարակում</t>
  </si>
  <si>
    <t xml:space="preserve"> Երաժշտական և արվեստի դպրոցների համար երաժշտական գործիքների ձեռքբերում</t>
  </si>
  <si>
    <t xml:space="preserve"> Աջակցություն շնորհալի պատանի երաժիշտ կատարողների մասնագիտական կարողությունների զարգացմանը և կատարելագործմանը</t>
  </si>
  <si>
    <t xml:space="preserve"> Ազգային, փողային և լարային նվագարանների գծով ուսուցում</t>
  </si>
  <si>
    <t>Ստեղծագործական կրթամշակութային մանկապատանեկան ծրագրեր և նախագծեր</t>
  </si>
  <si>
    <t>Դպրոցական բաժանորդային համակարգի ծրագրի իրականացում</t>
  </si>
  <si>
    <t xml:space="preserve"> Կրթության, մշակույթի և սպորտի ոլորտներում միջազգային և սփյուռքի հետ համագործակցության զարգացում</t>
  </si>
  <si>
    <t xml:space="preserve"> Համահայկական և համապետական կրթական խորհրդաժողով</t>
  </si>
  <si>
    <t xml:space="preserve"> Սփյուռքի կրթօջախների ուսուցիչների կարողությունների հզորացում</t>
  </si>
  <si>
    <t xml:space="preserve"> Սփյուռքի կրթօջախների համար դասագրքերի և այլ ուսումնական նյութերի մշակում, ձեռքբերում և տրամադրում
</t>
  </si>
  <si>
    <t xml:space="preserve"> Օտարերկրյա պետություններում հայերենի և հայագիտական առարկաների դասավանդում</t>
  </si>
  <si>
    <t xml:space="preserve"> Մանկապատանեկան և երիտասարդական կրթական ու կրթամշակութային միջոցառումների կազմակերպում
</t>
  </si>
  <si>
    <t xml:space="preserve"> Կրթամշակութային աջակցություն սփյուռքի համայնքներին
</t>
  </si>
  <si>
    <t xml:space="preserve"> Հայաստանի միգրանտ ընտանիքների դպրոցականների հայոց լեզվի իմացության բարելավում
</t>
  </si>
  <si>
    <t xml:space="preserve"> Միջազգային կազմակերպություններին անդամակցում
</t>
  </si>
  <si>
    <t xml:space="preserve"> Աջակցություն օտարերկրյա պետություններում հայալեզու թատերական ներկայացումներին</t>
  </si>
  <si>
    <t xml:space="preserve"> Աջակցություն Թբիլիսիում գտնվող հայ գրողների պանթեոնի պահպանմանը</t>
  </si>
  <si>
    <t>Հայաստանում ԱՊՀ մասնակից պետությունների ուսուցիչների և կրթության ոլորտի աշխատակիցների VIII համագումարի կազմակերպում</t>
  </si>
  <si>
    <t>Կրթության ոլորտում տեղեկատվական և հաղորդակցական տեխնոլոգիաների ներդրում</t>
  </si>
  <si>
    <t>Էլեկտրոնային կառավարում</t>
  </si>
  <si>
    <t>ՏՀՏ բովանդակություն և հեռավար ուսուցում</t>
  </si>
  <si>
    <t>Տեղեկատվական և հաղորդակցական տեխնոլոգիաների (ՏՀՏ) ենթակառուցվածքների ապահովում և սպասարկում</t>
  </si>
  <si>
    <t xml:space="preserve"> Հանրակրթական և նախադպրոցական հաստատությունների հիմնում, կառուցում, բարելավում</t>
  </si>
  <si>
    <t>Մանկապարտեզների նոր շենքերի կառուցում</t>
  </si>
  <si>
    <t xml:space="preserve"> Մանկապարտեզների շենքերի վերակառուցում, հիմնանորոգում</t>
  </si>
  <si>
    <t xml:space="preserve"> Հանրակրթական դպրոցների նոր շենքերի կառուցում</t>
  </si>
  <si>
    <t xml:space="preserve"> Հանրակրթական դպրոցների շենքերի վերակառուցում, հիմնանորոգում</t>
  </si>
  <si>
    <t>Կրթահամալիրների կառուցում</t>
  </si>
  <si>
    <t>Հանրակրթական դպրոցների, մանկապարտեզների և կրթահամալիրների գույքով և տեխնիկայով ապահովում</t>
  </si>
  <si>
    <t>Նախադպրոցական կրթություն</t>
  </si>
  <si>
    <t>Ակադեմիական քաղաքի ստեղծում</t>
  </si>
  <si>
    <t>Ակադեմիական քաղաք ծրագրի համակարգման և մոնիթորինգի ծառայություններ</t>
  </si>
  <si>
    <t>Ակադեմիական քաղաքի նախագծման և կառուցման գործընթացների ապահովում</t>
  </si>
  <si>
    <t>ՀՀ  պաշտպանության  նախարարություն</t>
  </si>
  <si>
    <t xml:space="preserve"> Ռազմական ուսուցում և վերապատրաստում</t>
  </si>
  <si>
    <t xml:space="preserve"> Ռազմաուսումնական հաստատություններում նեղ մասնագետների պատրաստում և վերապատրաստում</t>
  </si>
  <si>
    <t xml:space="preserve"> ՀՀ պաշտպանության ապահովում</t>
  </si>
  <si>
    <t xml:space="preserve"> Ռազմական կարիքների բավարարում</t>
  </si>
  <si>
    <t xml:space="preserve"> ՀՀ օդանավակայաններում ՌԴ զորամիավորումների օդանավերի սպասարկման ծառայություններ</t>
  </si>
  <si>
    <t xml:space="preserve"> Ռազմական նշանակության համակարգերի պահպանում</t>
  </si>
  <si>
    <t xml:space="preserve"> Գիտահետազոտական և փորձակոնստրուկտորական աշխատանքների գիտատեխնիկական /ռազմատեխնիկական/ ուղեկցում</t>
  </si>
  <si>
    <t xml:space="preserve"> ՀՀ պաշտպանության նախարարության շենքային պայմանների բարելավում</t>
  </si>
  <si>
    <t>Աջակցության վարկ</t>
  </si>
  <si>
    <t xml:space="preserve"> Հումանիտար ականազերծման և փորձագիտական ծառայություններ</t>
  </si>
  <si>
    <t xml:space="preserve"> Հումանիտար ականազերծման և փորձագիտական ծառայությունների կազմակերպում</t>
  </si>
  <si>
    <t xml:space="preserve"> Միջազգային ռազմական համագործակցություն</t>
  </si>
  <si>
    <t xml:space="preserve"> ՀՀ ռազմական կցորդների և ներկայացուցիչների պահպանում</t>
  </si>
  <si>
    <t xml:space="preserve"> Ռազմաբժշկական սպասարկում և առողջապահական ծառայություններ</t>
  </si>
  <si>
    <t xml:space="preserve"> Զինծառայողներին, ինչպես նաև նրանց ընտանիքի անդամներին բժշկական օգնության ծառայություններ</t>
  </si>
  <si>
    <t xml:space="preserve"> Հիգիենիկ և համաճարակային փորձագիտական ծառայություններ</t>
  </si>
  <si>
    <t xml:space="preserve"> Հոսպիտալների և բուժկետերի բժշկական սարքավորումների պահպանման ծառայություններ</t>
  </si>
  <si>
    <t xml:space="preserve"> Դեղորայքի տրամադրում զորամասային և հոսպիտալային օղակներում բուժօգնություն ստացողներին</t>
  </si>
  <si>
    <t xml:space="preserve"> Հոսպիտալների և բուժկետերի բժշկական սարքավորումներով համալրում</t>
  </si>
  <si>
    <t>ՀՀ  աշխատանքի և սոցիալական հարցերի նախարարություն</t>
  </si>
  <si>
    <t xml:space="preserve"> Պարգևավճարներ և պատվովճարներ</t>
  </si>
  <si>
    <t xml:space="preserve"> Զինծառայողներին,  ՀՄՊ մասնակիցներին, այլ պետություններում մարտական գործողությունների մասնակիցներին, զոհված (մահացած) զինծառայողի ընտանիքի անդամներին, ընտանիքներին տրվող պարգևավճարներ</t>
  </si>
  <si>
    <t xml:space="preserve"> Վետերանների պատվովճարներ</t>
  </si>
  <si>
    <t xml:space="preserve"> Զոհված՛ հետմահու «Հայաստանի ազգային հերոս» ՀՀ բարձրագույն կոչում ստացած կամ «Մարտական խաչ» շքանշանով պարգևատրված անձի ընտանիքին տրվող պարգևավճար</t>
  </si>
  <si>
    <t>Ծնողական փառքի մեդալով պարգևատրված անձանց ամենամսյա պատվովճար</t>
  </si>
  <si>
    <t xml:space="preserve"> Անապահով սոցիալական խմբերին աջակցություն</t>
  </si>
  <si>
    <t xml:space="preserve"> Ընտանիքի կենսամակարդակի բարձրացմանն ուղղված նպաստների իրականացման ապահովում</t>
  </si>
  <si>
    <t xml:space="preserve"> Սոցիալական դեպքի վարման ծառայության ձեռք բերում</t>
  </si>
  <si>
    <t xml:space="preserve"> Սոցիալական շտապ օգնություն</t>
  </si>
  <si>
    <t xml:space="preserve"> Սոցիալական բնակարանային ֆոնդի սպասարկման ծառայությունների տրամադրում</t>
  </si>
  <si>
    <t>Ժամանակավոր կացարաններում բնակվող փախստականների կենցաղային խնդիրների լուծման միջոցառումների իրականացում</t>
  </si>
  <si>
    <t xml:space="preserve">Անօթևան անձանց կացարանով ապահովում </t>
  </si>
  <si>
    <t xml:space="preserve"> Ընտանիքի կենսամակարդակի բարձրացմանն ուղղված նպաստներ</t>
  </si>
  <si>
    <t>ՀՀ-ում փախստական ճանաչված և ապաստան ստացած անձանց վարձակալությամբ բնակարանների ձեռքբերման ծախսերի փոխhատուցման տրամադրում</t>
  </si>
  <si>
    <t xml:space="preserve">ՀՀ վերադարձող քաղաքացիների վերաինտեգրմանն ուղղված առաջնային ծրագիր </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</si>
  <si>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</si>
  <si>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Բնակչության սոցիալական պաշտպանության պետական հաստատությունների (մանկատների)  շրջանավարտներին դրամական աջակցություն</t>
  </si>
  <si>
    <t>Բնակչության սոցիալական պաշտպանության պետական հաստատությունների (մանկատների) շրջանավարտներին բնակելի տարածության վարձավճարի հատուցում</t>
  </si>
  <si>
    <t xml:space="preserve"> Սոցիալական փաթեթների ապահովում</t>
  </si>
  <si>
    <t xml:space="preserve"> Պետական հիմնարկների և կազմակերպությունների աշխատողների սոցիալական փաթեթով ապահովում</t>
  </si>
  <si>
    <t xml:space="preserve"> Տարեց և (կամ) հաշմանդամություն ունեցող անձանց խնամքի տրամադրում, կյանքի դժվարին իրավիճակում հայտնված անձանց սննդի կազմակերպում և կացարանով ապահովում</t>
  </si>
  <si>
    <t xml:space="preserve"> Տարեց և (կամ) հաշմանդամություն ունեցող անձանց շուրջօրյա խնամքի ծառայություններ</t>
  </si>
  <si>
    <t xml:space="preserve"> Տարեց և (կամ) հաշմանդամություն ունեցող անձանց տնային պայմաններում խնամքի ծառայություններ</t>
  </si>
  <si>
    <t>Տարեց և (կամ) հաշմանդամություն ունեցող անձանց ցերեկային խնամքի տրամադրում և սոցիալապես անապահով անձանց սննդի կազմակերպում</t>
  </si>
  <si>
    <t>Տարեց և (կամ) հաշմանդամություն ունեցող անձանց շուրջօրյա խնամքի ծառայությունների տրամադրում Լոռու մարզում</t>
  </si>
  <si>
    <t xml:space="preserve"> Անօթևան անձանց կացարանով ապահովում </t>
  </si>
  <si>
    <t xml:space="preserve"> ԱՊՀ տարածքում Հայրենական մեծ պատերազմի հաշմանդամների և մասնակիցների օդային տրանսպորտով մատուցվող ծառայությունների դիմաց փոխհատուցում</t>
  </si>
  <si>
    <t>Աջակցություն «ՀՀ Մարշալ Բաղրամյանի անվան վետերանների միավորում» հասարակական կազմակերպությանը</t>
  </si>
  <si>
    <t>Շուրջօրյա և ցերեկային խնամք մատուցող պետական ոչ առևտրային կազմակերպությունների շենքային պայմանների բարելավում</t>
  </si>
  <si>
    <t>Ժողովրդագրական վիճակի բարելավում</t>
  </si>
  <si>
    <t xml:space="preserve"> Մինչև 2 տարեկան երեխայի խնամքի նպաստի տրամադրման ապահովում</t>
  </si>
  <si>
    <t xml:space="preserve">Զոհված զինծառայողների ծնողների՝ վերարտադրողականության օժանդակ տեխնոլոգիաների կիրառմամբ բժշկական օգնության և սպասարկման որոշ ծախսերի մասնակի փոխհատուցման տրամադրում </t>
  </si>
  <si>
    <t xml:space="preserve"> Մինչև 2 տարեկան երեխայի խնամքի նպաստի տրամադրում</t>
  </si>
  <si>
    <t xml:space="preserve"> Երեխայի ծննդյան միանվագ նպաստ</t>
  </si>
  <si>
    <t>Երեխա ունեցող ընտանիքների բնակարանային ապահովման աջակցություն</t>
  </si>
  <si>
    <t>Դրամական աջակցություն ընտանիքում 3 և ավելի երեխա ունեցող ընտանիքներին</t>
  </si>
  <si>
    <t xml:space="preserve"> Սոցիալական աջակցություն անաշխատունակության դեպքում</t>
  </si>
  <si>
    <t xml:space="preserve"> Ժամանակավոր անաշխատունակության թերթիկների տպագրություն</t>
  </si>
  <si>
    <t xml:space="preserve"> Ժամանակավոր անաշխատունակության դեպքում նպաստ</t>
  </si>
  <si>
    <t xml:space="preserve"> Մայրության նպաստ</t>
  </si>
  <si>
    <t xml:space="preserve"> Աշխատողների աշխատանքային պարտականությունների կատարման հետ կապված խեղման, մասնագիտական հիվանդության և առողջության այլ վնասման հետևանքով պատճառված վնասի փոխհատուցում</t>
  </si>
  <si>
    <t xml:space="preserve"> Զբաղվածության ծրագիր</t>
  </si>
  <si>
    <t>Եվրասիական բանկի աջակցությամբ իրականացվող "Աշխատանքի Էլեկտրոնային Բորսա" դրամաշնորհային ծրագիր</t>
  </si>
  <si>
    <t>2023 թվականին Լեռնային Ղարաբաղից բռնի տեղահանված անձանց համար կարճաժամկետ ուսուցման դասընթացի կազմակերպում և աշխատանքային փորձ ձեռք բերելու համար աջակցության տրամադրում</t>
  </si>
  <si>
    <t xml:space="preserve"> Սեզոնային զբաղվածության խթանման միջոցով գյուղացիական տնտեսությանն աջակցության տրամադրում</t>
  </si>
  <si>
    <t xml:space="preserve"> Մինչև երեք տարեկան երեխայի խնամքի արձակուրդում գտնվող անձանց, երեխայի մինչև երկու տարին լրանալը աշխատանքի վերադառնալու դեպքում, երեխայի խնամքն աշխատանքին զուգահեռ կազմակերպելու համար աջակցության տրամադրում</t>
  </si>
  <si>
    <t>Ադրբեջանի կողմից 2016, 2020 և 2022 թվականներին սանձազերծված ռազմական գործողություններին մասնակցած, ինչպես նաև 2020 թվականից հետո ժամկետային պարտադիր զինվորական ծառայությունից զորացրված գործազուրկ անձանց մասնագիտական ուսուցման կազմակերպման և զբաղվածության ապահովում</t>
  </si>
  <si>
    <t>Գործազուրկների զբաղվածության ապահովում</t>
  </si>
  <si>
    <t>Զբաղվածության խթանման միջոցառում</t>
  </si>
  <si>
    <t>Եվրասիական բանկի աջակցությամբ իրականացվող "Աշխատանքի Էլեկտրոնային Բորսա" դրամաշնորհային ծրագրի իրականացման նպատակով տեխնիկական հագեցվածություն</t>
  </si>
  <si>
    <t xml:space="preserve"> Բնակարանային ապահովում</t>
  </si>
  <si>
    <t xml:space="preserve"> Երկրաշարժի հետևանքով անօթևան մնացած ընտանիքների բնակարանային ապահովում</t>
  </si>
  <si>
    <t xml:space="preserve"> Զոհված (մահացած) առաջին, երկրորդ և երրորդ խմբի հաշմանդամ զինծառայողների անօթևան ընտանիքներին բնակարանով ապահովում և բնակարանային պայմանների բարելավում</t>
  </si>
  <si>
    <t>Բնակարանի վարձակալության վարձավճարի հատուցում</t>
  </si>
  <si>
    <t xml:space="preserve"> Բնակարանային շինարարություն</t>
  </si>
  <si>
    <t>Լեռնային Ղարաբաղի առանձին շրջաններից բռնի տեղահանված ընտանիքների համար բնակարանային մատչելիության ապահովման պետական աջակցության տրամադրում</t>
  </si>
  <si>
    <t xml:space="preserve">ՀՀ ՊՆ համակարգի` բնակարանային պայմանների բարելավման կարիք ունեցող զինծառայողներին, նրանց հավասարեցված անձանց և նրանց ընտանիքների անդամներին բնակարան ձեռք բերելու նպատակով անհատույց պետական ֆինանսական աջակցության տրամադրում:_x000D_
                            </t>
  </si>
  <si>
    <t xml:space="preserve">Սահմանամերձ բնակավայրերում ընտանիքների բնակարանային մատչելիության ապահովման պետական աջակցություն </t>
  </si>
  <si>
    <t xml:space="preserve"> Կենսաթոշակային ապահովություն</t>
  </si>
  <si>
    <t xml:space="preserve"> Կենսաթոշակների և այլ դրամական վճարների տրամադրման տեղեկատվական միասնական համակարգերի սպասարկում և շահագործում</t>
  </si>
  <si>
    <t xml:space="preserve"> Կենսաթոշակների և այլ դրամական վճարների իրականացման ապահովում</t>
  </si>
  <si>
    <t xml:space="preserve"> Կենսաթոշակների ձևաթղթերի տպագրություն</t>
  </si>
  <si>
    <t xml:space="preserve"> Սպայական անձնակազմի և նրանց ընտանիքների անդամների կենսաթոշակներ</t>
  </si>
  <si>
    <t xml:space="preserve"> Շարքային զինծառայողների և նրանց ընտանիքների անդամների զինվորական կենսաթոշակներ</t>
  </si>
  <si>
    <t xml:space="preserve"> Աշխատանքային կենսաթոշակներ</t>
  </si>
  <si>
    <t xml:space="preserve"> ՀՀ օրենքով նշանակված կենսաթոշակներ</t>
  </si>
  <si>
    <t xml:space="preserve"> Կենսաթոշակային ապահովություն Կուտակային</t>
  </si>
  <si>
    <t xml:space="preserve"> Կուտակային հատկացումներ մասնակցի կենսաթոշակային հաշվին</t>
  </si>
  <si>
    <t xml:space="preserve"> Սոցիալական պաշտպանության բնագավառում պետական քաղաքականության մշակում, ծրագրերի համակարգում և մոնիթորինգ</t>
  </si>
  <si>
    <t xml:space="preserve"> Սոցիալական պաշտպանության բնագավառի պետական քաղաքականության մշակման, ծրագրերի համակարգման և մոնիթորինգի ծառայություններ</t>
  </si>
  <si>
    <t xml:space="preserve"> Սոցիալական պաշտպանության առանձին  ծրագրերի իրականացման ապահովում</t>
  </si>
  <si>
    <t xml:space="preserve"> Հանրային իրազեկման միջոցառումների իրականացում</t>
  </si>
  <si>
    <t xml:space="preserve"> Սոցիալական պաշտպանության ոլորտի տեղեկատվական համակարգի սպասարկման (կատարելագործման), շահագործման և տեղեկատվության տրամադրման ծառայություններ</t>
  </si>
  <si>
    <t>Միասնական սոցիալական ծառայության կարողությունների զարգացում և տեխնիկական հագեցվածության ապահովում</t>
  </si>
  <si>
    <t xml:space="preserve"> Ընտանիքներին, կանանց և երեխաներին աջակցություն</t>
  </si>
  <si>
    <t xml:space="preserve"> Երեխաների շուրջօրյա խնամքի ծառայություններ</t>
  </si>
  <si>
    <t>Կյանքի դժվարին իրավիճակում հայտնված երեխաներին՝ երեխայի և ընտանիքի աջակցության կենտրոններում ծառայությունների տրամադրում</t>
  </si>
  <si>
    <t xml:space="preserve"> Երեխաների և ընտանիքների աջակցության տրամադրման ծառայություններ</t>
  </si>
  <si>
    <t xml:space="preserve"> Երեխաների խնամքի ցերեկային ծառայությունների տրամադրում</t>
  </si>
  <si>
    <t xml:space="preserve"> Թրաֆիքինգի և շահագործման, սեռական բռնության ենթարկված անձանց սոցիալ-հոգեբանական վերականգնողական ծառայություններ</t>
  </si>
  <si>
    <t xml:space="preserve"> Ընտանիքում բռնության ենթարկված անձանց ապաստարանի ծառայություններ</t>
  </si>
  <si>
    <t xml:space="preserve"> Ընտանեկան բռնության ենթարկված անձանց աջակցության կենտրոնների  ծառայություններ
</t>
  </si>
  <si>
    <t xml:space="preserve"> Մարդկանց թրաֆիքինգի (և/կամ) շահագործման զոհերին միանվագ դրամական փոխհատուցման տրամադրում</t>
  </si>
  <si>
    <t xml:space="preserve"> Ընտանիքում բռնության ենթարկվածների ժամանակավոր աջակցություն
</t>
  </si>
  <si>
    <t>Անհայտ բացակայող կամ մահացած ճանաչված զինծառայողների ծնողներին, մինչև երեք տարեկան երեխայի խնամքի կազմակերպան համար պետական աջակցության տրամադրում</t>
  </si>
  <si>
    <t xml:space="preserve"> Երեխաների շուրջօրյա խնամքի բնակչության սոցիալական պաշտպանության հաստատություններում խնամվող դպրոցում սովորող երեխաներին դրամական աջակցության տրամադրում</t>
  </si>
  <si>
    <t xml:space="preserve"> Երեխաների շուրջօրյա խնամքի բնակչության սոցիալական պաշտպանության հաստատությունների շրջանավարտներին միանվագ դրամական օգնության տրամադրում</t>
  </si>
  <si>
    <t xml:space="preserve"> Խնամատար ընտանիքում երեխայի խնամքի և դաստիարակության աջակցության տրամադրում</t>
  </si>
  <si>
    <t xml:space="preserve"> Բնակչության սոցիալական պաշտպանության հաստատությունների շրջանավարտների համար բնակարանների վարձակալություն:</t>
  </si>
  <si>
    <t xml:space="preserve"> Սոցիալական պաշտպանության ոլորտի զարգացման ծրագիր</t>
  </si>
  <si>
    <t xml:space="preserve"> Մեթոդաբանական ձեռնարկների մշակում, հետազոտությունների անցկացում և սոցիալական ապահովության ոլորտի կադրերի վերապատրաստում</t>
  </si>
  <si>
    <t xml:space="preserve"> Մասնագիտական կողմնորոշման, համակարգի մեթոդաբանության ապահովման և կադրերի վերապատրաստման ծառայություններ</t>
  </si>
  <si>
    <t xml:space="preserve"> Հաշմանդամություն ունեցող անձանց աջակցություն</t>
  </si>
  <si>
    <t xml:space="preserve"> Հաշմանդամություն ունեցող անձանց մատուցվող ծառայությունների ծրագրի իրականացման ապահովում</t>
  </si>
  <si>
    <t xml:space="preserve"> Տեսողության խնդիրներ ունեցող անձանց սոցիալ-հոգեբանական վերականգնում
</t>
  </si>
  <si>
    <t>Հաշմանդամություն ունեցող անձանց սոցիալ-վերականգնողական ծառայություններ ցերեկային կենտրոնում</t>
  </si>
  <si>
    <t xml:space="preserve"> Հաշմանդամություն ունեցող անձանց շուրջօրյա  խնամքի  ծառայություներ համայնքահենք փոքր խմբային տներում  </t>
  </si>
  <si>
    <t>Անձնական օգնականի ծառայություն</t>
  </si>
  <si>
    <t>«Մեծամորում հաշմանդամություն ունեցող անձանց համար անկախ կյանքի   կենտրոնի կառուցում»</t>
  </si>
  <si>
    <t xml:space="preserve"> Պետական հավաստագրերով աջակցող միջոցների տրամադրում</t>
  </si>
  <si>
    <t xml:space="preserve"> Ավանդների և այլ փոխհատուցումներ</t>
  </si>
  <si>
    <t xml:space="preserve"> Մինչև 1993 թվականի հունիսի 10-ը ներդրված ավանդների դիմաց փոխհատուցման միջոցառման իրականացման ապահովում</t>
  </si>
  <si>
    <t xml:space="preserve"> «ՎՏԲ- Հայաստան» ՓԲԸ-ում ավանդատու հանդիսացող քաղաքացիների, որպես նախկին ԽՍՀՄ Խնայբանկի ՀԽՍՀ հանրապետական բանկում մինչև 1993 թվականի հունիսի 10-ը ներդրված դրամական ավանդների դիմաց փոխհատուցում</t>
  </si>
  <si>
    <t>Սոցիալական ապահովություն</t>
  </si>
  <si>
    <t xml:space="preserve"> Ծերության, հաշմանդամության, կերակրողին կորցնելու դեպքում նպաստներ</t>
  </si>
  <si>
    <t xml:space="preserve"> Կենսաթոշակ, ծերության նպաստ, կերակրողին կորցնելու դեպքում նպաստ կամ հաշմանդամության նպաստ ստանալու իրավունք ունեցող անձանց մահվան դեպքում տրվող թաղման նպաստ</t>
  </si>
  <si>
    <t xml:space="preserve"> ՀՀ քաղաքացիական գործերով վերաքննիչ դատարանի վճիռների համաձայն կերակրողը կորցրած անձանց կրած վնասի փոխհատուցում</t>
  </si>
  <si>
    <t xml:space="preserve"> Աջակցություն հաշմանդամ դարձած զինծառայողներին և զոհվածների ընտանիքներին</t>
  </si>
  <si>
    <t xml:space="preserve"> Աջակցություն զոհվածների ընտանիքներին</t>
  </si>
  <si>
    <t xml:space="preserve"> Վնասի փոխհատուցում կերակրողը կորցրած անձանց</t>
  </si>
  <si>
    <t xml:space="preserve"> ՀՀ ՊՆ, ՀՀ ԿԱ ԱԱԾ կրտսեր, միջին, ավագ և ՀՀ ԿԱ ՀՀ ոստիկանության միջին, ավագ, գլխավոր սպայական անձնակազմին սոցիալական աջակցություն</t>
  </si>
  <si>
    <t>Հայաստանի Հանրապետության պաշտպանության ժամանակ զինծառայողների կյանքին կամ առողջությանը պատճառված վնասների հատուցում</t>
  </si>
  <si>
    <t>ՀՀ ՊՆ զինվորական կոչում ունեցող անձնակազմին սոցիալական աջակցություն</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</si>
  <si>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</si>
  <si>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Անկանխիկ եղանակով վճարումներից կենսաթոշակառուներին հետվճարի տրամադրում</t>
  </si>
  <si>
    <t xml:space="preserve"> Սոցիալական պաշտպանության համակարգի բարեփոխումներ</t>
  </si>
  <si>
    <t xml:space="preserve"> Համաշխարհային բանկի աջակցությամբ իրականացվող սոցիալական պաշտպանության ոլորտի վարչարարության երկրորդ ծրագիր</t>
  </si>
  <si>
    <t xml:space="preserve"> Համաշխարհային բանկի աջակցությամբ իրականացվող  Սոցիալական պաշտպանության ոլորտի վարչարարության երկրորդ  ծրագրի շրջանակներում շենքերի և շինությունների հիմնանորոգում</t>
  </si>
  <si>
    <t xml:space="preserve"> Համաշխարհային բանկի աջակցությամբ իրականացվող Սոցիալական պաշտպանության վարչարարության երկրորդ ծրագրի շրջանակներում սարքավորումների, ծրագրային ապահովման և աշխատանքային միջավայրի արդիականացում</t>
  </si>
  <si>
    <t xml:space="preserve">Ճգնաժամերի հակազդման և արտակարգ իրավիճակների հետևանքների նվազեցման և վերացման նպատակով առանձին սոցիալական խմբերին տրվող սոցիալական աջակցություն </t>
  </si>
  <si>
    <t xml:space="preserve"> Լեռնային Ղարաբաղից  բռնի տեղահանվածներին  միանվագ դրամական  աջակցության տրամադրում</t>
  </si>
  <si>
    <t xml:space="preserve">Լեռնային Ղարաբաղից բռնի տեղահանվածներին ժամանակավոր կացարանում բնակվելու և կոմունալ ծառայությունների ծախսերի կատարմանն օժանդակելու համար սոցիալական աջակցություն </t>
  </si>
  <si>
    <t>Լեռնային Ղարաբաղից բռնի տեղահանվածներին առաջնային սպառողական  ծախսերը  հոգալու համար սոցիալական աջակցություն</t>
  </si>
  <si>
    <t>ՀՀ բարձր տեխնոլոգիական արդյունաբերության նախարարություն</t>
  </si>
  <si>
    <t>Բարձր տեխնոլոգիական արդյունաբերության էկոհամակարգի, թվայնացման և շուկայի զարգացման ծրագիր</t>
  </si>
  <si>
    <t xml:space="preserve">2024թ. Տեղեկատվական տեխնոլոգիաների համաշխարհային համաժողովի կազմակերպում </t>
  </si>
  <si>
    <t xml:space="preserve"> Մասնագետների պատրաստման ԲՈՒՀ-մասնավոր հատված համագործակցություն 
</t>
  </si>
  <si>
    <t xml:space="preserve"> Շուկաների զարգացում և միջազգային համագործակցություն
</t>
  </si>
  <si>
    <t>Ձեռներեցության տեխնոլոգիական էկոհամակարգ</t>
  </si>
  <si>
    <t xml:space="preserve"> Համաշխարհային բանկի աջակցությամբ իրականացվող առևտրի և ենթակառուցվածքների զարգացման ծրագիր</t>
  </si>
  <si>
    <t xml:space="preserve">Պետական աջակցություն տեղեկատվական տեխնոլոգիաների ոլորտում գործունեություն իրականացնող առևտրային կազմակերպություններին և անհատ ձեռնարկատերերին </t>
  </si>
  <si>
    <t>Թվայնացման ծառայությունների ձեռքբերում</t>
  </si>
  <si>
    <t xml:space="preserve">  Ինժեներական բիզնես աքսելերատորի շենքի կառուցման և կահավորման շարունակականության ապահովում</t>
  </si>
  <si>
    <t xml:space="preserve"> Բարձր տեխնոլոգիական արդյունաբերության բնագավառում պետական քաղաքականության մշակում, ծրագրերի համակարգում և մոնիտորինգ</t>
  </si>
  <si>
    <t xml:space="preserve"> Բարձր տեխնոլոգիաների, ռազմարդյունաբերության, թվայնացման, կիբեռանվտանգության, ինովացիոն տեխնոլոգիաների, կապի, փոստի, համացանցի և տիեզերական  բնագավառներում պետական քաղաքականության մշակում,  ծրագրերի համակարգում և մոնիտորինգ</t>
  </si>
  <si>
    <t xml:space="preserve"> Ռազմարդյունաբերության բնագավառում պետական քաղաքականության մշակում խորհրդատվական, մոնիտորինգի և աջակցության ծառայություններ, ծրագրերի համակարգում</t>
  </si>
  <si>
    <t>ՀՀ բարձր տեխնոլոգիական արդյունաբերության նախարարության կարողությունների զարգացում և տեխնիկական հագեցվածության ապահովում</t>
  </si>
  <si>
    <t xml:space="preserve"> Ռազմարդյունաբերության կոմիտեի կարողությունների զարգացում և տեխնիկական հագեցվածության ապահովում</t>
  </si>
  <si>
    <t xml:space="preserve">Ռազմարդյունաբերության համալիրի զարգացում </t>
  </si>
  <si>
    <t>Ռազմական նշանակության հատուկ գիտահետազոտական և փորձակոնստրուկտորական աշխատանքներ</t>
  </si>
  <si>
    <t>Տակտիկատեխնիկական առաջադրանքների կազմում</t>
  </si>
  <si>
    <t>Փորձանմուշների արտադրություն</t>
  </si>
  <si>
    <t>Ռազմարդյունաբերության ոլորտի նեղ մասնագիտական կադրերի ուսուցում և վերապատրաստում</t>
  </si>
  <si>
    <t xml:space="preserve"> Հեռահաղորդակցության ապահովում</t>
  </si>
  <si>
    <t xml:space="preserve"> Հեռահաղորդակցության և կապի կանոնակարգում</t>
  </si>
  <si>
    <t xml:space="preserve"> Թվային հեռուստահեռարձակման ապահովման ծառայություններ</t>
  </si>
  <si>
    <t>Թվային ռադիոհեռարձակման համակարգի ներդրման ծրագիր</t>
  </si>
  <si>
    <t xml:space="preserve"> Բազային և շարժական ռադիոմոնիտորինգի համակարգի ներդրում  </t>
  </si>
  <si>
    <t>Միասնական թվային միջավայրի ձևավորում</t>
  </si>
  <si>
    <t>Տեղեկատվական անվտանգության, Էլեկտրոնային կառավարման համակարգի ներդրման և զարգացման ոլորտներում քաղաքականության իրականացում</t>
  </si>
  <si>
    <t>Թվային փոխակերպման գործընթացի իրականացում</t>
  </si>
  <si>
    <t>ՀՀ ֆինանսների նախարարություն</t>
  </si>
  <si>
    <t xml:space="preserve"> Պետական պարտքի կառավարում</t>
  </si>
  <si>
    <t xml:space="preserve"> Արտարժութային պետական պարտատոմսերի թողարկմանն առնչվող ծախսեր</t>
  </si>
  <si>
    <t xml:space="preserve"> ՀՀ պետական պարտքի կառավարման գործընթացի հրապարակայնության ապահովում</t>
  </si>
  <si>
    <t xml:space="preserve"> Պարտքի կառավարմանն առնչվող տեղեկատվական համակարգերի և ծրագրերի սպասարկում</t>
  </si>
  <si>
    <t xml:space="preserve"> Կառավարության պարտքի սպասարկում</t>
  </si>
  <si>
    <t xml:space="preserve"> Մուրհակների սպասարկում</t>
  </si>
  <si>
    <t xml:space="preserve"> Հանրային հատվածի ֆինանսական ոլորտի մասնագետների վերապատրաստում</t>
  </si>
  <si>
    <t xml:space="preserve"> Հանրային ֆինանսների կառավարման բնագավառում պետական քաղաքականության մշակում, ծրագրերի համակարգում և մոնիտորինգ</t>
  </si>
  <si>
    <t xml:space="preserve"> Պլանավորում, բյուջետավորում, գանձապետական ծառայություններ, պետական պարտքի կառավարում, տնտեսական և հարկաբյուջետային քաղաքականության մշակում և մոնիտորինգ</t>
  </si>
  <si>
    <t xml:space="preserve"> Ֆինանսական կառավարման համակարգի վճարահաշվարկային ծառայություններ</t>
  </si>
  <si>
    <t xml:space="preserve"> ՀՀ միջազգային վարկանիշի տրամադրում</t>
  </si>
  <si>
    <t xml:space="preserve"> Ռուսաստանի Դաշնության կողմից Հայաստանի Հանրապետությանն անհատույց ֆինանսական օգնության դրամաշնորհային ծրագրի շրջանակներում խորհրդատվական ծառայությունների ձեռքբերում</t>
  </si>
  <si>
    <t>Գործարար համաժողովի կազմակերպում</t>
  </si>
  <si>
    <t>Պետական բյուջետային ծրագրերի գնահատում</t>
  </si>
  <si>
    <t>Դատական ակտերի հիման վրա ՀՀ պետական բյուջեից բռնագանձման ենթակա գումարների վճարում</t>
  </si>
  <si>
    <t xml:space="preserve"> ՀՀ ֆինանսների նախարարության տեխնիկական հագեցվածության բարելավում</t>
  </si>
  <si>
    <t xml:space="preserve">ՌԴ-ի կառավարության աջակցությամբ իրականացվող ԵՏՄ-ի անդամակցության  շրջանակներում ՀՀ-ին տեխնիկական և ֆինանսական աջակցություն ցուցաբերելու դրամաշնորհային ծրագիր </t>
  </si>
  <si>
    <t xml:space="preserve"> Գնումների գործընթացի կարգավորում և համակարգում</t>
  </si>
  <si>
    <t xml:space="preserve"> Էլեկտրոնային գնումների համակարգի տեխնիկական սպասարկում</t>
  </si>
  <si>
    <t xml:space="preserve"> Գնումների պլանների կազմման, էլեկտրոնային մրցույթների անցկացման, պայմանագրերի կատարման և գնումների հաշվետվողականության` միմյանց ինտեգրված մոդուլների տեխնիկական սպասարկում</t>
  </si>
  <si>
    <t>ՀՀ ներքին գործերի նախարարություն</t>
  </si>
  <si>
    <t>ՀՀ ՆԳՆ կրթական ծառայություններ</t>
  </si>
  <si>
    <t xml:space="preserve"> Բարձրագույն մասնագիտական կրթության ծառայություն</t>
  </si>
  <si>
    <t xml:space="preserve"> Միջին մասնագիտական կրթության ծառայություն</t>
  </si>
  <si>
    <t xml:space="preserve"> Նախնական մասնագիտական կրթության ծառայություն</t>
  </si>
  <si>
    <t xml:space="preserve"> Ներքին գործերի նախարարության  ոլորտի քաղաքականության մշակում, կառավարում, կենտրոնացված միջոցառումների, մոնիթորինգ և վերահսկողություն</t>
  </si>
  <si>
    <t>Ներքին գործերի նախարարության ոլորտի քաղաքականության մշակում, կառավարում, կենտրոնացված միջոցառումների, մոնիտորինգի և վերահսկողության իրականացում</t>
  </si>
  <si>
    <t>Պետական պահպանության ծառայությունների կազմակերպում և իրականացում</t>
  </si>
  <si>
    <t>Հասարակական կարգի պահպանություն, անվտանգության ապահովում և հանցագործությունների դեմ պայքար</t>
  </si>
  <si>
    <t>Ճանապարհային երթևեկության անվտանգության ապահովում և ճանապարհատրանսպորտային պատահարների կանխարգելում, տրանսպորտային միջոցների պետական հաշվառում</t>
  </si>
  <si>
    <t>Անձի անհատական տվյալների, քաղաքացիության և հաշվառման վերաբերյալ տեղեկությունների ստացման, տրամադրման և փոխանակման ծառայությունների մատուցում, ճամփորդական փաստաթղթերում կենսաչափական տեխնոլոգիաների ներդրում, միգրացիոն քաղաքականության մշակում և իրականացում</t>
  </si>
  <si>
    <t>Ժամանակավոր տեղավորման կենտրոնում չտեղավորված ապաստան հայցողներին դրամական օգնության տրամադրում</t>
  </si>
  <si>
    <t>Առողջապահական ծառայությունների տրամադրում</t>
  </si>
  <si>
    <t>Դեղորայքի տրամադրում ՀՀ ՆԳՆ ոստիկանության բժշկական վարչության ծառայություններից օգտվելու իրավունք ունեցող բուժօգնություն ստացողներին և հատուկ խմբերում ընդգրկված ֆիզիկական անձանց</t>
  </si>
  <si>
    <t>Հասարակական կարգի պահպանություն</t>
  </si>
  <si>
    <t>Տեխնիկական անվտանգության կանոնակարգման ծառայություններ</t>
  </si>
  <si>
    <t>Սեյսմիկ պաշտպանության ոլորտում ծառայությունների տրամադրում</t>
  </si>
  <si>
    <t xml:space="preserve">Ռազմավարական նշանակության պաշարների կառավարում </t>
  </si>
  <si>
    <t xml:space="preserve"> «Նաիրիտ գործարան» ՓԲԸ-ի անվտանգության ապահովում</t>
  </si>
  <si>
    <t>ՀՀ ՆԳՆ տրանսպորտային միջոցներով  ապահովվածության  բարելավում</t>
  </si>
  <si>
    <t>«ՆԳՆ փրկարար ծառայության հրշեջ-փրկարարական գույքի բարելավման» ներդրումային ծրագիր</t>
  </si>
  <si>
    <t>ՀՀ ՆԳՆ շենքային պայմանների բարելավում</t>
  </si>
  <si>
    <t>«Ազգային մոնիթորինգային դիտացանցի արդիականացում և ընդլայնում նոր GPS կայաններով» ներդրումային ծրագիր</t>
  </si>
  <si>
    <t xml:space="preserve"> Փրկարարական ծառայություններ</t>
  </si>
  <si>
    <t>Արտակարգ իրավիճակներում մարդասիրական աջակցության կազմակերպում</t>
  </si>
  <si>
    <t>Սողանքային տեղամասերի ինժեներաերկրաբանական հետազոտություններ</t>
  </si>
  <si>
    <t>ՀՀ վիճակագրական կոմիտե</t>
  </si>
  <si>
    <t xml:space="preserve"> Ազգային պաշտոնական վիճակագրության արտադրություն և տարածում</t>
  </si>
  <si>
    <t xml:space="preserve"> Վիճակագրության քաղաքականության մշակում և իրականացում, պաշտոնական վիճակագրական տեղեկատվության մշակում, արտադրում և տարածում</t>
  </si>
  <si>
    <t xml:space="preserve"> Վիճակագրական տեղեկատվության հավաքում</t>
  </si>
  <si>
    <t xml:space="preserve"> Հերթական մարդահամարի նախապատրաստման և անցկացման միջոցառումների իրականացում</t>
  </si>
  <si>
    <t>Հերթական գյուղատնտեսական համատարած հաշվառման նախապատրաստման և անցկացման միջոցառումների իրականացում</t>
  </si>
  <si>
    <t xml:space="preserve"> ՀՀ վիճակագրական կոմիտեի տեխնիկական կարողությունների զարգացում</t>
  </si>
  <si>
    <t>Վիճակագրական կոմիտեի գյուղատնտեսական համատարած հաշվառման վարչության տեխնիկական հագեցվածության բարելավում</t>
  </si>
  <si>
    <t>ՀՀ հանրային ծառայությունները կարգավորող հանձնաժողով</t>
  </si>
  <si>
    <t xml:space="preserve"> Հանրային ծառայությունների ոլորտի կարգավորում</t>
  </si>
  <si>
    <t>Հանրային ծառայությունների ոլորտում կարգավորման իրականացում</t>
  </si>
  <si>
    <t>Էներգետիկայի բնագավառում նախորդ տարվա ընթացքում իրականացված ներդրումների տեխնիկական աուդիտի իրականացում</t>
  </si>
  <si>
    <t xml:space="preserve"> Հանրային ծառայությունները կարգավորող հանձնաժողովի տեխնիկական հագեցվածության բարելավում</t>
  </si>
  <si>
    <t>ՀՀ կենտրոնական ընտրական հանձնաժողով</t>
  </si>
  <si>
    <t xml:space="preserve"> Ընտրական գործընթացների համակարգում, կանոնակարգում և տեղեկատվության տրամադրում</t>
  </si>
  <si>
    <t xml:space="preserve"> Կենտրոնական ընտրական հանձնաժողովի գործունեության ապահովում և ընտրական ծրագրերի համակարգման, կազմակերպման, անցկացման, մոնիտորինգի ծառայություններ</t>
  </si>
  <si>
    <t xml:space="preserve"> Ընտրական հանձնաժողովների անդամների մասնագիտական դասընթացների կազմակերպում</t>
  </si>
  <si>
    <t xml:space="preserve"> Տեղական ինքնակառավարման մարմինների ընտրությունների կազմակերպում</t>
  </si>
  <si>
    <t>Ազգային ժողովի ընտրությունների կազմակերպում</t>
  </si>
  <si>
    <t>Երևանի ավագանու ընտրությունների կազմակերպում</t>
  </si>
  <si>
    <t>ՀՀ կետրոնական ընտրական հանձնաժողովի շենքային պայմանների բարելավում</t>
  </si>
  <si>
    <t>Կենտրոնական ընտրական հանձնաժողովի կարողությունների զարգացում և տեխնիկական հագեցվածության ապահովում</t>
  </si>
  <si>
    <t>ՀՀ մրցակցության պաշտպանության հանձնաժողով</t>
  </si>
  <si>
    <t xml:space="preserve"> Տնտեսական մրցակցության պաշտպանություն</t>
  </si>
  <si>
    <t xml:space="preserve">  Հայաստանի Հանրապետությունում տնտեսական մրցակցության պաշտպանության բնագավառում քաղաքականության մշակում և վերահսկողություն</t>
  </si>
  <si>
    <t>Մրցակցության պաշտպանության պետական հանձնաժողովին ամրացված վարչական շենքի վերակառուցում, նախագծանախահաշվային աշխատանքների իրականացում և  նախագծանախահաշվային փաստաթղթերի ձեռքբերում</t>
  </si>
  <si>
    <t>ՀՀ կադաստրի կոմիտե</t>
  </si>
  <si>
    <t xml:space="preserve"> Անշարժ գույքի կադաստրի վարման բնագավառում պետական քաղաքականության իրականացում</t>
  </si>
  <si>
    <t xml:space="preserve"> Գույքի նկատմամբ իրավունքների պետական գրանցում, գույքի և դրա նկատմամբ գրանցված իրավունքների և սահմանափակումների վերաբերյալ տեղեկատվության տրամադրում</t>
  </si>
  <si>
    <t>Կադաստրի կոմիտեի շենքային պայմանների բարելավում</t>
  </si>
  <si>
    <t xml:space="preserve"> ՀՀ կադաստրի կոմիտեի տեխնիկական հագեցվածության բարելավում</t>
  </si>
  <si>
    <t xml:space="preserve"> ՀՀ կադաստրի կոմիտեի ծառայությունների մատուցման համար ոչ նյութական հիմնական միջոցների ձեռքբերում</t>
  </si>
  <si>
    <t xml:space="preserve"> Նախագծահետազոտական փաստաթղթերի կազմման աշխատանքներ</t>
  </si>
  <si>
    <t>ՀՀ օրթոֆոտոհատակագծերով ծածկված համայնքների կադաստրային թաղամասերի ճշգրտման աշխատանքներ</t>
  </si>
  <si>
    <t>Թարմացված բազմալեզու ատլասների  տպագրման աշխատանքներ</t>
  </si>
  <si>
    <t>Կադաստրային քարտեզներում  համայնքների վարչական սահմանների, կադաստրային թաղամասերի տեղադիրքի և սահմանների ուղղման նպատակով լրացուցիչ կետերի դիտարկման աշխատանքներ</t>
  </si>
  <si>
    <t xml:space="preserve">Պետական բարձունքային I դասի ցանցի վերադիտարկման և արդիականացման աշխատանքներ </t>
  </si>
  <si>
    <t>Հեռուստատեսության և ռադիոյի հանձնաժողով</t>
  </si>
  <si>
    <t xml:space="preserve"> Տեսալսողական մեդիայի ոլորտի  կանոնակարգում</t>
  </si>
  <si>
    <t>Տեսալսողական մեդիայի ոլորտի  կանոնակարգման ծառայություններ</t>
  </si>
  <si>
    <t xml:space="preserve"> Հեռուստատեսության և ռադիոյի  հանձնաժողովի տեխնիկական հագեցվածության  բարելավում</t>
  </si>
  <si>
    <t>ՀՀ պետական եկամուտների կոմիտե</t>
  </si>
  <si>
    <t xml:space="preserve"> Հարկային և մաքսային ծառայություններ</t>
  </si>
  <si>
    <t xml:space="preserve"> Հարկային և մաքսային ծառայողների վերապատրաստում</t>
  </si>
  <si>
    <t xml:space="preserve"> Դրոշմապիտակների ձեռքբերում</t>
  </si>
  <si>
    <t xml:space="preserve"> Փորձաքննությունների ծառայություններ</t>
  </si>
  <si>
    <t>Հայաստանի Հանրապետության մաքսային կցորդների գործունեության ապահովում</t>
  </si>
  <si>
    <t>Օտարերկրյա պետությունների ուսումնական հաստատություններ գործուղված մաքսային ծառայողների ուսուցում և վերապատրաստում</t>
  </si>
  <si>
    <t xml:space="preserve"> ՀՀ պետական եկամուտների կոմիտեի տեխնիկական հագեցվածության բարելավում</t>
  </si>
  <si>
    <t xml:space="preserve"> ՀՀ պետական եկամուտների կոմիտեի  շենքային ապահովվածության բարելավում
</t>
  </si>
  <si>
    <t xml:space="preserve"> ՀՀ պետական եկամուտների կոմիտեի  շենքային պայմանների բարելավում
</t>
  </si>
  <si>
    <t xml:space="preserve"> Վերակառուցման և զարգացման եվրոպական բանկի աջակցությամբ իրականացվող «Մեղրիի սահմանային անցակետի ծրագիր» դրամաշնորհային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</si>
  <si>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«Մեղրիի սահմանային անցակետի ծրագիր» վարկային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</si>
  <si>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«Սյունիքի մարզում մաքսային և լոգիստիկ կենտրոն» վարկային ծրագրի շրջանակներում ՀՀ պետական եկամուտների կոմիտեի նոր շենքային պայմանների ապահովում</t>
  </si>
  <si>
    <t>Վերակառուցման և զարգացման եվրոպական բանկի աջակցությամբ իրականացվող «Սյունիքի մարզում մաքսային և լոգիստիկ կենտրոն» դրամաշնորհային ծրագրի շրջանակներում ՀՀ պետական եկամուտների կոմիտեի նոր շենքային պայմանների ապահովում</t>
  </si>
  <si>
    <t>Հիպոթեկային վարկի վճարված տոկոսների գումարի վերադարձ</t>
  </si>
  <si>
    <t>ՀՀ ազգային անվտանգության ծառայություն</t>
  </si>
  <si>
    <t xml:space="preserve"> Ազգային անվտանգություն</t>
  </si>
  <si>
    <t xml:space="preserve"> Հետախուզական, հակահետախուզական, ռազմական հակահետախուզության,  հանցագործությունների դեմ պայքարի  և պետական սահմանի պահպանության գործունեության կազմակերպում</t>
  </si>
  <si>
    <t xml:space="preserve"> Ազգային անվտանգության համակարգի ստորաբաժանումների համար դեղորայքի ձեռքբերում</t>
  </si>
  <si>
    <t xml:space="preserve"> Պաշտպանության բնագավառի այլ ծախսեր</t>
  </si>
  <si>
    <t xml:space="preserve"> Ազգային անվտանգության համակարգի տեխնիկական հագեցվածության բարելավում</t>
  </si>
  <si>
    <t xml:space="preserve"> Ազգային անվտանգության համակարգի շենքային ապահովվածության բարելավում</t>
  </si>
  <si>
    <t xml:space="preserve"> Ազգային անվտանգության համակարգի տրանսպորտային սարքավորումների հագեցվածության բարելավում</t>
  </si>
  <si>
    <t>ՀՀ արտաքին հետախուզության ծառայություն</t>
  </si>
  <si>
    <t>Արտաքին հետախուզություն</t>
  </si>
  <si>
    <t>Արտաքին հետախուզական ծառայության կազմակերպում</t>
  </si>
  <si>
    <t>Արտաքին հետախուզության ծառայության շենքային պայմանների ապահովում</t>
  </si>
  <si>
    <t>Արտաքին հետախուզության ծառայության տեխնիկական հագեցվածության ապահովում</t>
  </si>
  <si>
    <t>Արտաքին հետախուզության ծառայության տրանսպորտային սարքավորումներով հագեցվածության ապահովում</t>
  </si>
  <si>
    <t>Հանրային հեռարձակողի խորհուրդ</t>
  </si>
  <si>
    <t xml:space="preserve"> Ռադիո և հեռուստահաղորդումների հեռարձակում</t>
  </si>
  <si>
    <t xml:space="preserve"> Հանրային հեռարձակողի խորհրդի կառավարում, համակարգում և մոնիտորինգ</t>
  </si>
  <si>
    <t xml:space="preserve"> Ընդհանուր և լրատվական ուղղվածության հեռուստատեսային ծառայություններ</t>
  </si>
  <si>
    <t xml:space="preserve"> Ռադիո ծառայություններ</t>
  </si>
  <si>
    <t xml:space="preserve"> Կրթական-մշակույթային ուղղվածության հեռուստատեսային ծառայություններ</t>
  </si>
  <si>
    <t>Հանրային հեռարձակողների ֆինանսատնտեսական գործունեության աուդիտ</t>
  </si>
  <si>
    <t>ՉԺՀ-ի հետ համագործակցության շրջանակներում Հայաստանի հանրային հեռուստաընկերության ենթակառուցվածքների ապահովում</t>
  </si>
  <si>
    <t xml:space="preserve"> Հանրային հեռարձակողի խորհրդի կարողությունների զարգացում և տեխնիկական հագեցվածության ապահովում</t>
  </si>
  <si>
    <t>Ներդրումներ «Հոգևոր-մշակույթային հանրային հեռուստաընկերություն» ՓԲԸ-ի տեխնիկական վերազինման նպատակով</t>
  </si>
  <si>
    <t>ՀՀ հաշվեքննիչ պալատ</t>
  </si>
  <si>
    <t xml:space="preserve"> Հանրային ֆինանսների և սեփականության ոլորտում հաշվեքննություն</t>
  </si>
  <si>
    <t xml:space="preserve"> Հաշվեքննիչ պալատի գործունեություն և հաշվեքննության իրականացման ծառայություններ</t>
  </si>
  <si>
    <t xml:space="preserve"> Հաշվեքննիչ պալատի պահուստային ֆոնդ</t>
  </si>
  <si>
    <t xml:space="preserve"> Հաշվեքննիչ պալատի տեխնիկական հագեցվածության բարելավում</t>
  </si>
  <si>
    <t>Հաշվեքննիչ պալատի տրանսպորտային միջոցներով ապահովության բարելավում</t>
  </si>
  <si>
    <t>Մարդու իրավունքների պաշտպանի աշխատակազմ</t>
  </si>
  <si>
    <t xml:space="preserve"> Մարդու իրավունքների պաշտպանություն</t>
  </si>
  <si>
    <t xml:space="preserve"> Մարդու իրավունքների և հիմնարար ազատությունների պաշտպանության ծառայությունների տրամադրում</t>
  </si>
  <si>
    <t>Երեխաների և երիտասրդների պաշտպանության բարելավում և մասնակցության խթանում</t>
  </si>
  <si>
    <t xml:space="preserve"> ՀՀ մարդու իրավունքների պաշտպանի աշխատակազմի  տեխնիկական հագեցվածության բարելավում</t>
  </si>
  <si>
    <t xml:space="preserve"> ՀՀ մարդու իրավունքների պաշտպանի աշխատակազմի  տրանսպորտային միջոցներով ապահովվածության բարելավում</t>
  </si>
  <si>
    <t>ՀՀ  միջուկային անվտանգության կարգավորման  կոմիտե</t>
  </si>
  <si>
    <t xml:space="preserve"> Միջուկային և ճառագայթային անվտանգության կարգավորում</t>
  </si>
  <si>
    <t>Ճառագայթային չափումների ռադիոքիմիական ռեֆեռենսային լաբորատորիայի ստեղծում</t>
  </si>
  <si>
    <t>ՀՀ պետական պահպանության ծառայություն</t>
  </si>
  <si>
    <t xml:space="preserve"> Պետական պահպանության ապահովում</t>
  </si>
  <si>
    <t xml:space="preserve"> Պետական պահպանության ծառայություններ</t>
  </si>
  <si>
    <t xml:space="preserve"> Դեղորայքի տրամադրում պետական պահպանության ծառայությանը</t>
  </si>
  <si>
    <t>ՊՊԾ տրանսպորտային սարքավորումներով հագեցվածության բարելավում</t>
  </si>
  <si>
    <t>ՊՊԾ տեխնիկական հագեցվածության բարելավում</t>
  </si>
  <si>
    <t>Նախագծահետազոտական փաստաթղթերի կազմման աշխատանքներ</t>
  </si>
  <si>
    <t>Պետական պահպանության ծառայության շենքային ապահովվածության բարելավում</t>
  </si>
  <si>
    <t>ՀՀ քննչական կոմիտե</t>
  </si>
  <si>
    <t xml:space="preserve"> ՀՀ քննչական ծառայություններ</t>
  </si>
  <si>
    <t xml:space="preserve"> Քրեական գործերով վարույթի իրականացում</t>
  </si>
  <si>
    <t xml:space="preserve"> Վերապատրաստման և պատրաստման կազմակերպում</t>
  </si>
  <si>
    <t xml:space="preserve"> ՀՀ քննչական կոմիտեի պահուստային ֆոնդ</t>
  </si>
  <si>
    <t xml:space="preserve"> ՀՀ քննչական կոմիտեի տեխնիկական հագեցվածության բարելավում</t>
  </si>
  <si>
    <t>ՀՀ քննչական կոմիտեի տրանսպորտային միջոցներով ապահովվածության բարելավում</t>
  </si>
  <si>
    <t>ՀՀ քննչական կոմիտեի շենքային պայմանների բարելավում</t>
  </si>
  <si>
    <t>ՀՀ քաղաքաշինության կոմիտե</t>
  </si>
  <si>
    <t xml:space="preserve"> Քաղաքաշինության և ճարտարապետության բնագավառում պետական քաղաքականության իրականացում և կանոնակարգում</t>
  </si>
  <si>
    <t xml:space="preserve"> Քաղաքաշինության և ճարտարապետության բնագավառում պետական քաղաքականության մշակման, իրականացման, համակարգման, պլանավորման, մոնիտորինգի, կապիտալ ծրագրերի կատարման, պետական գնումների իրականացման ծառայություն</t>
  </si>
  <si>
    <t xml:space="preserve"> Նորմատիվատեխնիկական փաստաթղթերի մշակում  և տեղայնացում</t>
  </si>
  <si>
    <t xml:space="preserve">Քաղաքաշինական ծրագրային, միկրոռեգիոնալ մակարդակի համակցված տարածական պլանավորման փաստաթղթերի մշակում </t>
  </si>
  <si>
    <t>Աղետի գոտու բնակավայրերի հողամասերը ոչ հիմնական շինություններից ազատում և քաղաքաշինական միջավայրի վերականգնում</t>
  </si>
  <si>
    <t>Քաղաքաշինության բնագավառում պետական ծրագրերի իրականացման ապահովում</t>
  </si>
  <si>
    <t>Շենքերի և շինությունների մատչելիություն  և անձնագրավորում</t>
  </si>
  <si>
    <t xml:space="preserve"> Քաղաքաշինության  կոմիտեի կարողությունների զարգացում և տեխնիկական հագեցվածության ապահովում</t>
  </si>
  <si>
    <t>Կոռուպցիայի կանխարգելման հանձնաժողով</t>
  </si>
  <si>
    <t xml:space="preserve"> Կոռուպցիայի կանխարգելման համակարգի զարգացման ապահովում</t>
  </si>
  <si>
    <t xml:space="preserve"> Կոռուպցիայի կանխարգելում և բարեվարքության համակարգի զարգացում</t>
  </si>
  <si>
    <t xml:space="preserve"> Կոռուպցիայի դեմ պայքարին առնչվող հարցերով կրթական և հանրային իրազեկվածության բարձրացմանն ուղղված ծրագրերի մշակման և միջոցառումների իրականացման աշխատանքներ</t>
  </si>
  <si>
    <t>ՀՀ պետական վերահսկողական ծառայություն</t>
  </si>
  <si>
    <t xml:space="preserve"> Պետական վերահսկողական ծառայություններ</t>
  </si>
  <si>
    <t xml:space="preserve"> ՀՀ վարչապետին ՀՀ Սահմանադրությամբ և օրենքներով վերապահված վերահսկողական լիազորությունների իրականացման ապահովում</t>
  </si>
  <si>
    <t xml:space="preserve"> ՀՀ պետական վերահսկողական ծառայության տեխնիկական հագեցվածության բարելավում</t>
  </si>
  <si>
    <t>Հակակոռուպցիոն կոմիտե</t>
  </si>
  <si>
    <t>Կոռուպցիոն հանցագործությունների բացահայտման և քննության  ապահովում</t>
  </si>
  <si>
    <t>Կոռուպցիոն հանցագործությունների բացահայտում և քննություն</t>
  </si>
  <si>
    <t>ՀՀ հակակոռուպցիոն կոմիտեի պահուստային ֆոնդ</t>
  </si>
  <si>
    <t xml:space="preserve"> Վերապատրաստման և հատուկ ուսուցման կազմակերպում</t>
  </si>
  <si>
    <t xml:space="preserve"> ՀՀ հակակոռուպցիոն կոմիտեի տեխնիկական հագեցվածության բարելավում</t>
  </si>
  <si>
    <t xml:space="preserve"> ՀՀ հակակոռուպցիոն կոմիտեի շենքային պայմանների ապահովում և բարելավում</t>
  </si>
  <si>
    <t>ՀՀ Արագածոտնի մարզպետի աշխատակազմ</t>
  </si>
  <si>
    <t xml:space="preserve"> ՀՀ Արագածոտնի մարզում տարածքային պետական կառավարում</t>
  </si>
  <si>
    <t xml:space="preserve"> ՀՀ Արագածոտնի մարզպետի աշխատակազմի կողմից տարածքային պետական կառավարման ապահովում</t>
  </si>
  <si>
    <t xml:space="preserve"> ՀՀ Արագածոտնի մարզպետի աշխատակազմի տեխնիկական հագեցվածության բարելավում</t>
  </si>
  <si>
    <t>ՀՀ  Արարատի  մարզպետի աշխատակազմ</t>
  </si>
  <si>
    <t xml:space="preserve"> ՀՀ Արարատի մարզում տարածքային պետական կառավարում</t>
  </si>
  <si>
    <t xml:space="preserve"> ՀՀ Արարատի մարզպետի աշխատակազմի կողմից տարածքային պետական կառավարման ապահովում</t>
  </si>
  <si>
    <t xml:space="preserve">ՀՀ  Արմավիրի մարզպետի աշխատակազմ </t>
  </si>
  <si>
    <t xml:space="preserve"> ՀՀ Արմավիրի մարզում տարածքային պետական կառավարում</t>
  </si>
  <si>
    <t xml:space="preserve"> ՀՀ Արմավիրի մարզպետի աշխատակազմի կողմից տարածքային պետական կառավարման ապահովում</t>
  </si>
  <si>
    <t xml:space="preserve"> ՀՀ Արմավիրի մարզպետի աշխատակազմի տեխնիկական հագեցվածության բարելավում</t>
  </si>
  <si>
    <t>ՀՀ Գեղարքունիքի մարզպետի աշխատակազմ</t>
  </si>
  <si>
    <t xml:space="preserve"> ՀՀ Գեղարքունիքի մարզում տարածքային պետական կառավարում</t>
  </si>
  <si>
    <t xml:space="preserve"> ՀՀ Գեղարքունիքի մարզպետի աշխատակազմի կողմից տարածքային պետական կառավարման ապահովում</t>
  </si>
  <si>
    <t xml:space="preserve"> ՀՀ Գեղարքունիքի մարզպետի աշխատակազմի տեխնիկական հագեցվածության բարելավում</t>
  </si>
  <si>
    <t>ՀՀ Լոռու մարզպետի աշխատակազմ</t>
  </si>
  <si>
    <t xml:space="preserve"> ՀՀ Լոռու մարզում տարածքային պետական կառավարում</t>
  </si>
  <si>
    <t xml:space="preserve"> ՀՀ Լոռու մարզպետի աշխատակազմի կողմից տարածքային պետական կառավարման ապահովում</t>
  </si>
  <si>
    <t xml:space="preserve"> ՀՀ Լոռու մարզպետի աշխատակազմի տեխնիկական հագեցվածության բարելավում</t>
  </si>
  <si>
    <t>ՀՀ Կոտայքի մարզպետի աշխատակազմ</t>
  </si>
  <si>
    <t xml:space="preserve"> ՀՀ Կոտայքի մարզում տարածքային պետական կառավարում</t>
  </si>
  <si>
    <t xml:space="preserve"> ՀՀ Կոտայքի մարզպետի աշխատակազմի կողմից տարածքային պետական կառավարման ապահովում</t>
  </si>
  <si>
    <t xml:space="preserve"> ՀՀ Կոտայքի մարզպետի աշխատակազմի տեխնիկական հագեցվածության բարելավում</t>
  </si>
  <si>
    <t>ՀՀ Շիրակի մարզպետի աշխատակազմ</t>
  </si>
  <si>
    <t xml:space="preserve"> ՀՀ Շիրակի մարզում տարածքային պետական կառավարում</t>
  </si>
  <si>
    <t xml:space="preserve"> ՀՀ Շիրակի մարզպետի աշխատակազմի կողմից տարածքային պետական կառավարման ապահովում</t>
  </si>
  <si>
    <t xml:space="preserve"> ՀՀ Շիրակի մարզպետի աշխատակազմի տեխնիկական հագեցվածության բարելավում</t>
  </si>
  <si>
    <t>ՀՀ Սյունիքի մարզպետի աշխատակազմ</t>
  </si>
  <si>
    <t xml:space="preserve"> ՀՀ Սյունիքի մարզում տարածքային պետական կառավարում</t>
  </si>
  <si>
    <t xml:space="preserve"> ՀՀ Սյունիքի մարզպետի աշխատակազմի կողմից տարածքային պետական կառավարման ապահովում</t>
  </si>
  <si>
    <t xml:space="preserve"> ՀՀ Սյունիքի մարզպետի աշխատակազմի տեխնիկական հագեցվածության բարելավում</t>
  </si>
  <si>
    <t>ՀՀ Վայոց ձորի մարզպետի աշխատակազմ</t>
  </si>
  <si>
    <t xml:space="preserve"> ՀՀ Վայոց ձորի մարզում տարածքային պետական կառավարում</t>
  </si>
  <si>
    <t xml:space="preserve"> ՀՀ Վայոց ձորի մարզպետի աշխատակազմի կողմից տարածքային պետական կառավարման ապահովում</t>
  </si>
  <si>
    <t xml:space="preserve"> ՀՀ Վայոց ձորի մարզպետի աշխատակազմի տեխնիկական հագեցվածության բարելավում</t>
  </si>
  <si>
    <t>ՀՀ Տավուշի մարզպետի աշխատակազմ</t>
  </si>
  <si>
    <t xml:space="preserve"> ՀՀ Տավուշի մարզում տարածքային պետական կառավարում</t>
  </si>
  <si>
    <t xml:space="preserve"> ՀՀ Տավուշի մարզպետի աշխատակազմի կողմից տարածքային պետական կառավարման ապահովում</t>
  </si>
  <si>
    <t xml:space="preserve"> ՀՀ Տավուշի մարզպետի աշխատակազմի տեխնիկական հագեցվածության բարելավում</t>
  </si>
  <si>
    <t>ՀՀ կառավարություն</t>
  </si>
  <si>
    <t xml:space="preserve"> ՀՀ կառավարության պահուստային ֆոնդ</t>
  </si>
  <si>
    <t xml:space="preserve"> ՀՀ կառավարության պահուստային ֆոնդ Կապիտալ ծախսեր (չբաշխված)</t>
  </si>
  <si>
    <t>Ընթացիկ ծախսեր մակրո ֆիսկալ</t>
  </si>
  <si>
    <t>Տարվա ընթացքում Մարդու իրավունքների եվրոպական դատարանի վճիռների և որոշումների հատուցում, անհայտ կորած և զոհվածների ընտանիքներին և հաշմանդամ դարձած զինծառայողներին աջակցություն</t>
  </si>
  <si>
    <t xml:space="preserve"> ՀՀ կառավարության պահուստային ԼՂ միջպետական վարկի հաշվին</t>
  </si>
  <si>
    <t xml:space="preserve"> Արտասահմանյան պատվիրակությունների ընդունելությունների և պաշտոնական գործուղումների կազմակերպում</t>
  </si>
  <si>
    <t xml:space="preserve"> Արտասահմանյան պատվիրակությունների ընդունելություններ</t>
  </si>
  <si>
    <t xml:space="preserve"> Հասարակության և պետության հանդեպ հատուկ ծառայություններ մատուցած քաղաքացիների մահվան դեպքում արարողակարգային միջոցառումների կազմակերպում</t>
  </si>
  <si>
    <t xml:space="preserve"> Հասարակության և պետության հանդեպ հատուկ ծառայություններ ունեցած քաղաքացիների մահվան դեպքում հրաժեշտի ծիսակատարության և թաղման կազմակերպում, գերեզմանի բարեկարգման և մահարձանի պատրաստման ու տեղադրման աշխատանքներին աջակցություն</t>
  </si>
  <si>
    <t>ՏԱՐԲԵՐՈՒԹՅՈՒՆ</t>
  </si>
  <si>
    <t>2026թ.</t>
  </si>
  <si>
    <t>2027թ.</t>
  </si>
  <si>
    <t>Ցուցանիշի կշիռը</t>
  </si>
  <si>
    <t>Ընդամենը միջոցառման վարկանիշը</t>
  </si>
  <si>
    <t>Վարկանիշի առավելագույն արժեքը</t>
  </si>
  <si>
    <t>Վարկանիշի արժեքն ըստ առանձին ցուցանիշների</t>
  </si>
  <si>
    <t>C1</t>
  </si>
  <si>
    <t>C2</t>
  </si>
  <si>
    <t>C10</t>
  </si>
  <si>
    <t>C11</t>
  </si>
  <si>
    <t>C12</t>
  </si>
  <si>
    <t>P11</t>
  </si>
  <si>
    <t>P12</t>
  </si>
  <si>
    <t>P91</t>
  </si>
  <si>
    <t>P92</t>
  </si>
  <si>
    <t>P93</t>
  </si>
  <si>
    <t>P94</t>
  </si>
  <si>
    <t>P101</t>
  </si>
  <si>
    <t>P102P103</t>
  </si>
  <si>
    <t>P103</t>
  </si>
  <si>
    <t>P111</t>
  </si>
  <si>
    <t>P112</t>
  </si>
  <si>
    <t>P113</t>
  </si>
  <si>
    <t>P114</t>
  </si>
  <si>
    <t>P115</t>
  </si>
  <si>
    <t>P116</t>
  </si>
  <si>
    <t>P117</t>
  </si>
  <si>
    <t>P121</t>
  </si>
  <si>
    <t>P122</t>
  </si>
  <si>
    <t>P123</t>
  </si>
  <si>
    <t>P124</t>
  </si>
  <si>
    <t>P125</t>
  </si>
  <si>
    <t>P127</t>
  </si>
  <si>
    <t>P128</t>
  </si>
  <si>
    <t>P131</t>
  </si>
  <si>
    <t>P132</t>
  </si>
  <si>
    <t>P133</t>
  </si>
  <si>
    <t>P134</t>
  </si>
  <si>
    <t>P135</t>
  </si>
  <si>
    <t>P136</t>
  </si>
  <si>
    <t>P137</t>
  </si>
  <si>
    <t>Միջոցառման վարկանիշը</t>
  </si>
  <si>
    <t>Հաշվարկային աղյուսակներ</t>
  </si>
  <si>
    <t xml:space="preserve">Ցուցումներ </t>
  </si>
  <si>
    <t>2. Բյուջետային ծրագրերի/միջոցառումների դասակարգումն ըստ առաջնահերթությունների անհրաժեշտ է ներկայացնել սույն ֆայլի «Առաջնահերթություններ» աղյուսակում:</t>
  </si>
  <si>
    <t xml:space="preserve">5. Աղյուսակում յուրաքանչյուր չափորոշիչ և դրա համապատասխան ցուցանիշի համար սահմանված են արժեքներ և կշիռներ, և համապատասխան ցուցանիշի ընտրությունից կախված, համակարգն ինքնաշխատ կերպով հաշվարկում է տվյալ միջոցառման վարկանիշային միավորը, որն արտացոլվում է «Միջոցառման վարկանիշը» սյունակում: Միջոցառման վարկանիշային միավորն արտահայտում է միջոցառման առաջնահերթությունը և կարող է ընդունել արժեքներ «0»-ից «100» միջակայքում: Որքան բարձր է միջոցառման վարկանիշային միավորն, այնքան բարձր է տվյալ միջոցառման առաջնահերթությունը: Աղյուսակում միջոցառումների վարկանիշային միավորները խմբավորված են 3 պայմանական խմբերում: 80-100 վարկանիշային միավոր ստացած միջոցառումները դասակարգվում են «Բարձր առաջնահերթություն» ունեցող միջոցառումներ խմբում (կանաչ խումբ): 50-79 վարկանիշային միավոր ստացած միջոցառումները դասակարգվում են «Միջին առաջնահերթություն» ունեցող միջոցառումներ խմբում (դեղին խումբ): Իսկ 0-49 վարկանիշային միավոր ստացած միջոցառումները դասակարգվում են «Ցածր առաջնահերթություն» ունեցող միջոցառումներ խմբում (կարմիր խումբ): </t>
  </si>
  <si>
    <t>6. Առավել ճիշտ պատկեր ստանալու համար, կարևոր է, որ աղյուսակը լրացնելիս հայտատու մարմինները հնարավորինս ճիշտ ընտրեն յուրաքանչյուր չափորոշիչին համապատասխանող ցուցանիշը:</t>
  </si>
  <si>
    <t>Ծախսերի բնույթը</t>
  </si>
  <si>
    <t>Խումբ</t>
  </si>
  <si>
    <t>Չափորոշիչ</t>
  </si>
  <si>
    <t>A</t>
  </si>
  <si>
    <t>B</t>
  </si>
  <si>
    <t>C</t>
  </si>
  <si>
    <t>D</t>
  </si>
  <si>
    <t>Քաղաքականություն</t>
  </si>
  <si>
    <t>Ճկունություն</t>
  </si>
  <si>
    <t>Հասունություն</t>
  </si>
  <si>
    <t>Կատարողական</t>
  </si>
  <si>
    <t>Ցուցանիշ</t>
  </si>
  <si>
    <t>Չափորոշիչներ</t>
  </si>
  <si>
    <t>Ռազմավարություն</t>
  </si>
  <si>
    <t>Կառ. ծրագրի առաջնահերթություն</t>
  </si>
  <si>
    <t>A2</t>
  </si>
  <si>
    <t>A3</t>
  </si>
  <si>
    <t>A4</t>
  </si>
  <si>
    <t>A21</t>
  </si>
  <si>
    <t>A22</t>
  </si>
  <si>
    <t>A23</t>
  </si>
  <si>
    <t>A24</t>
  </si>
  <si>
    <t>A25</t>
  </si>
  <si>
    <t>A26</t>
  </si>
  <si>
    <t>A27</t>
  </si>
  <si>
    <t>A28</t>
  </si>
  <si>
    <t>A31</t>
  </si>
  <si>
    <t>A32</t>
  </si>
  <si>
    <t>A33</t>
  </si>
  <si>
    <t>A41</t>
  </si>
  <si>
    <t>A42</t>
  </si>
  <si>
    <t>A43</t>
  </si>
  <si>
    <t>A44</t>
  </si>
  <si>
    <t>A45</t>
  </si>
  <si>
    <t>B2</t>
  </si>
  <si>
    <t>B21</t>
  </si>
  <si>
    <t>B22</t>
  </si>
  <si>
    <t>B23</t>
  </si>
  <si>
    <t>B24</t>
  </si>
  <si>
    <t>B25</t>
  </si>
  <si>
    <t>B26</t>
  </si>
  <si>
    <t>B3</t>
  </si>
  <si>
    <t>B31</t>
  </si>
  <si>
    <t>B32</t>
  </si>
  <si>
    <t>B33</t>
  </si>
  <si>
    <t>B1</t>
  </si>
  <si>
    <t>B11</t>
  </si>
  <si>
    <t>B12</t>
  </si>
  <si>
    <t>B13</t>
  </si>
  <si>
    <t>Կենսաթոշակ</t>
  </si>
  <si>
    <t>Կառավարելիություն</t>
  </si>
  <si>
    <t>Պաշտպանվածություն</t>
  </si>
  <si>
    <t>C21</t>
  </si>
  <si>
    <t>C22</t>
  </si>
  <si>
    <t>C23</t>
  </si>
  <si>
    <t>C24</t>
  </si>
  <si>
    <t>A1</t>
  </si>
  <si>
    <t>A11</t>
  </si>
  <si>
    <t>A12</t>
  </si>
  <si>
    <t>A13</t>
  </si>
  <si>
    <t>A14</t>
  </si>
  <si>
    <t>Կարգավիճակ</t>
  </si>
  <si>
    <t>Փորձարկում</t>
  </si>
  <si>
    <t>Նոր մեկնարկած (մինչև 6 ամիս) միջոցառում</t>
  </si>
  <si>
    <t>D1</t>
  </si>
  <si>
    <t>D11</t>
  </si>
  <si>
    <t>D12</t>
  </si>
  <si>
    <t>D13</t>
  </si>
  <si>
    <t>D2</t>
  </si>
  <si>
    <t>D21</t>
  </si>
  <si>
    <t>D22</t>
  </si>
  <si>
    <t>D23</t>
  </si>
  <si>
    <t>D24</t>
  </si>
  <si>
    <t>D3</t>
  </si>
  <si>
    <t>D31</t>
  </si>
  <si>
    <t>D32</t>
  </si>
  <si>
    <t>D33</t>
  </si>
  <si>
    <t>Ծախսերի միտումներ</t>
  </si>
  <si>
    <t>D34</t>
  </si>
  <si>
    <t>Ռազմական դրության հետևանքների հաղթահարում</t>
  </si>
  <si>
    <t>Բնակչության թվից հաշվարկված միջոցառում</t>
  </si>
  <si>
    <t>Ավարտին մոտ միջոցառում (մինչև 1 տարի)</t>
  </si>
  <si>
    <t>Ցածր կատարողական (նախորդ տարվա սկզբնական հաստատվածի 70%-ից ցածր)</t>
  </si>
  <si>
    <t>Միջին կատարողական (նախորդ տարվա ակզբնական հաստատվածի 70% և ավելի)</t>
  </si>
  <si>
    <t>Բարձր կատարողական (նախորդ տարվա սկզբնական հաստատվածի 98% և ավելի)</t>
  </si>
  <si>
    <t>Վերաբաշխում չի կատարվել (2024 կիսամյակ)</t>
  </si>
  <si>
    <t>Կատարվել է 2-ից ավելի վերաբաշխում (2024 կիսամյակ)</t>
  </si>
  <si>
    <t>Արտաքին վարկ/դրամաշնորհ</t>
  </si>
  <si>
    <t>Ներքին</t>
  </si>
  <si>
    <t>Ընթացիկ</t>
  </si>
  <si>
    <t>Կապիտալ</t>
  </si>
  <si>
    <t>4. Աղյուսակում հայտատու մարմինների բյուջետային ծրագրերի միջոցառումների դասակարգումն ըստ առաջնահերթութոյւնների իրականացվում է ելնելով 12 չափորոշիչներից, որոնք խմբավորված են 4 խմբերում՝ «Քաղաքականություն», «Ճկունություն», «Հասունություն» և «Կատարողական»: Աղյուսակում չափորոշիչներից յուրաքանչյուրի համար սահմանված է ցուցանիշների խումբ, որոնք նկարագրում են տվյալ միջոցառման վիճակը  համապատասխան չափորոշիչի համատեքստում: Աղյուսակում հայտատու մարմինները յուրաքանչյուր միջոցառման դիմաց պետք է ընտրեն ներկայացված չափորոշիչների համապատասխան ցուցանիշը: Օրիանկ՝ եթե միջոցառումը փորձնական ծրագիր է, ապա աղյուսակում համապատասխան միջոցառման դիմաց «Փորձարկում» չափորոշիչի դաշտում ընտրվում է «Փորձնական միջոցառում» ցուցանիշը: Բոլոր ցուցանիշները աղյուսակում ներկայացված են բացվող ցանկի տեսքով:</t>
  </si>
  <si>
    <t>Սցենար 3</t>
  </si>
  <si>
    <t>1. Յուրաքանչյուր տարվա բյուջետային գործընթացի շրջանակներում ՀՀ կառավարության կողմից ՄԺԾԾ փաստաթուղթը հաստատվելուց հետո, հաջորդ տարվա պետական բյուջեի մասին օրենքի նախագիծը կազմելիս, որպես հայտի բաղկացուցիչ մաս, բացի սահմանված չափաքանակի շրջանակներում ներկայացված հիմնական ծախսային առաջարկի, ՀՀ ՖՆ պետք է ներկայացնեն նաև մարմնին հատկացված ընդհանուր չափաքանակի համեմատ բյուջետային ծախսերի 5% և 10% ավելի ցածր և 20% ավելի բարձր ընդհանուր ծախսային առաջարկի սցենարներ: Սցենարներն անհրաժեշտ է ներկայացնել սույն ֆայլի «Այլընտրանքներ» աղյուսակում:</t>
  </si>
  <si>
    <t>8. Անհրաժեշտ է նշել, թե ինչ դատողություններից ելնելով է համարվում, որ տվյալ գործողության իրականացումն իրատեսական է և դա հնարավոր կլինի ավարտել 3 ամսվա ընթացքում: Անհրաժեշտ է ներկայացնել նաև այդ գործողությունների իրականացման հետ կապված ռիսկերը: Եթե նվազեցվող կամ ավելացվող միջոցառումը օրգանապես կապված է այլ ծախսային միջոցառումների հետ, որոնք կազդվեն միջոցառման վերանայման արդյունքում, անհրաժեշտ է բացահայտել այդ կապերը և ներկայացնել նաև առաջարկի ազդեցությունը ազդվող միջոցառումների վրա:</t>
  </si>
  <si>
    <t>Մշակույթի ոլորտի միջազգային հեղինակավոր փառատոնների մրցանակաբաշխություններին մասնակցած և մրցանակի արժանացած մշակույթի գործիչների դրամական խրախուսում</t>
  </si>
  <si>
    <r>
      <t xml:space="preserve">4. «J», «K» և «L» սյունակներում հայտատու մարմնի կողմից ներկայացվում են ծախսային այլընտրանքային առաջարկներ, համապատասխանաբար՝ հիմնական ծախսային առաջարկի համեմատ ընդհանուր ծախսերի՝ 5% և  10% նվազ, ինչես նաև 20% ավելի սցենարներով:  Այլընտրանքային ծախսային սցենարները ներկայացնելիս ծախսերի նվազեցման առաջարկներն անհրաժեշտ է ներկայացնել </t>
    </r>
    <r>
      <rPr>
        <b/>
        <i/>
        <u/>
        <sz val="11"/>
        <color rgb="FFC00000"/>
        <rFont val="Calibri"/>
        <family val="2"/>
        <scheme val="minor"/>
      </rPr>
      <t>բացառապես ընթացիկ ծախսերի մասով</t>
    </r>
    <r>
      <rPr>
        <sz val="11"/>
        <color theme="1"/>
        <rFont val="Calibri"/>
        <family val="2"/>
        <scheme val="minor"/>
      </rPr>
      <t xml:space="preserve">: </t>
    </r>
  </si>
  <si>
    <t xml:space="preserve">7. «M», «N» և «O» սյունակներում ներկայացվում են մեկնաբանություններ այլընտրանքային ծախսային սցենարների վերաբերյալ: Մասնավորապես, յուրաքանչյուր վերանայված միջոցառման դիմաց անհրաժեշտ է ներկայացնել, թե կոնկրետ ինչ դատողություններից ելնելով է առաջարկվում վերանայել այդ միջոցառման ծախսերը և ինչ ռիսկեր կան դրա իրականացման հետ կապված: Այն դեպքերում, երբ առաջարկը ենթադրում է որոշակի գործողությունների իրականացում, օրինակ՝  օրենսդրական փոփոխություններ, գործող քաղաքականությունների վերանայում, ծառայության մատուցման մեխանիզմների վերանայում և այլն, աղյուսակի այս հատվածում անհրաժեշտ է նշել կոնկրետ գործողության բովանդակությունը, դրա իրատեսական ժամկետները և վերջինիս իրականացման հետ կապված ռիսկերը: </t>
  </si>
  <si>
    <t>7.Եթե հայտատու մարմնի բյուջետային ծրագրին/միջոցառմանը համապատասխանում են մեկից ավել ցուցանիշներ, ապա ընտրվում է ավելի բարձր միավոր ունեցող ցուցանիշը:</t>
  </si>
  <si>
    <t>Սցենար 3 
(20%-ով ավելի)</t>
  </si>
  <si>
    <t>2024թ. Փաստ</t>
  </si>
  <si>
    <t>2025թ. Բյուջե (համամասնություններ)</t>
  </si>
  <si>
    <t>2026-2028թ ՄԺԾԾ</t>
  </si>
  <si>
    <t>2028թ.</t>
  </si>
  <si>
    <t>2026թ պետական բյուջեի ծախսեր (հազ. դրամ)</t>
  </si>
  <si>
    <t xml:space="preserve">5. Այլընտրանքային ծախսային սցենարները մշակելիս գերատեսչությունն ինքնուրույն է որոշում իր պատասխանատվությամբ իրականացվող ծրագրերի առաձին միջոցառումների գծով ծախսերի նվազեցման կամ ավելացման չափը՝ ելնելով ոլորտային առաջնահերթություններից, առկա պարտավորություններից, ծախսերի կրճատման կամ ավելացման հնարավորությունից, քաղաքականության և օրենսդրության վերանայման կարիքներից և դրանց իրատեսականությունից այլն: Առաջարկը ձևավորելիս անհրաժեշտ է հաշվի առնել դրա իրատեսականությունը, այսինքն առաջարկը պետք է կառուցել այնպես, որ առավելագունը 3 ամսում հնարավոր լինի ամբողջությամբ այն իրագործել: </t>
  </si>
  <si>
    <t xml:space="preserve">6. Այլընտրանքային ծախսային առաջարկները կարող են ենթադրել ինչպես առանձին ուղղություններով ծախսերի խնայողություններ, տնտեսումներ և օպտիմալացում (օրինակ՝ սպասարկող անձնակազմի կրճատում, հոսանքի ծախսերի տնտեսում, գործառույթների միավորում և այլն ), այնպես էլ ծառայության մատուցման կամ ընդլայնման տեմպերի վերանայում, նոր մեկնարկող միջոցառումների հետաձգում կամ չեղարկում, ոչ արդյունավետ միջոցառումների դադարեցում,  շահառուների գործող շրջանակների վերանայում, ծառայությունների շրջանակի կամ մատուցման մեխանիզմի (օրինակ՝ սեփական ռեսուրսներով մատուցում՝ արտապատվիրակման փոխարեն և այլն) վերանայում և այլն: </t>
  </si>
  <si>
    <t xml:space="preserve">2. «Այլընտրանքներ» աղյուսակի «I» սյունակում ներկայացվում է հայտատու մարմնի տվյալ տարվա պետական բյուջետային հայտի շրջանակներում ներկայացվող հիմնական ծախսային առաջարկը, որը մարմնի կողմից առաջարկվում է ներառել տվյալ տարվա պետական բյուջեի նախագծում: Հիմնական ծախսային առաջարկը մշակելիս անհրաժեշտ է խստորեն պահպանել հայտերի ներկայացման համար տվյալ տարվա բյուջետային գործընթացը սկսելու մասին ՀՀ վարչապետի որոշմամբ սահմանված ժամկետները, ինչպես նաև հասատված առաջիկա տարով սկսվող ՄԺԾԾ փաստաթղթով տվյալ մարմնի համար սահմանված ծախսային չափաքանակները: </t>
  </si>
  <si>
    <t xml:space="preserve">3. Սահմանված չափաքանակների և ժամկետների խախտմամբ ներկայացված հայտերը ՀՀ ՖՆ կողմից չեն ընդունվելու և հիմք չեն հանդիսանալու տվյալ տարվա պետական բյուջետի ծախսերի պլանավորման համար: </t>
  </si>
  <si>
    <t>Ծախսային առաջնահերթությունների ներկայացման ձևաչափի լրացման</t>
  </si>
  <si>
    <t xml:space="preserve">Հայտատու պետական մարմինները՝ 
</t>
  </si>
  <si>
    <t xml:space="preserve">ՄԺԾԾ և տվյալ տարվա բյուջետային հայտի շրջանակներում, ՀՀ ՖՆ են ներկայացնում նաև ՄԺԾԾ փաստաթղթով տվյալ մարմնի համար սահմանված բյուջետային ծրագրերի և միջոցառումների դասակարգումն ըստ ծախսային առաջնահերթությունների: </t>
  </si>
  <si>
    <t>(Ներկայացվում է ՄԺԾԾ հայտի շրջանակում, նոր նախաձեռնությունների ներկայացման փուլում)</t>
  </si>
  <si>
    <t>Հավելված 17</t>
  </si>
  <si>
    <t>Հավելված 16</t>
  </si>
  <si>
    <t>(Ներկայացվում է տվյալ տարվա բյուջետային հայտի ներկայացման փուլում )</t>
  </si>
  <si>
    <t>Ծախսային այլընտրանքների ներկայացման ձևաչափի լրացման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</si>
</sst>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_(* #,##0.0_);_(* \(#,##0.0\);_(* &quot;-&quot;??_);_(@_)"/>
    <numFmt numFmtId="166" formatCode="#,##0.0_);\(#,##0.0\)"/>
    <numFmt numFmtId="167" formatCode="_(* #,##0_);_(* \(#,##0\);_(* &quot;-&quot;??_);_(@_)"/>
    <numFmt numFmtId="168" formatCode="##,##0.0;\(##,##0.0\);\-"/>
  </numFmts>
  <fonts count="35" x14ac:knownFonts="1">
    <font>
      <sz val="11"/>
      <color theme="1"/>
      <name val="Calibri"/>
      <family val="2"/>
      <scheme val="minor"/>
    </font>
    <font>
      <sz val="11"/>
      <color theme="1"/>
      <name val="Calibri"/>
      <family val="2"/>
      <scheme val="minor"/>
    </font>
    <font>
      <b/>
      <sz val="11"/>
      <color theme="1"/>
      <name val="Calibri"/>
      <family val="2"/>
      <scheme val="minor"/>
    </font>
    <font>
      <b/>
      <i/>
      <u/>
      <sz val="11"/>
      <color rgb="FFC00000"/>
      <name val="Calibri"/>
      <family val="2"/>
      <scheme val="minor"/>
    </font>
    <font>
      <sz val="11"/>
      <color rgb="FF000000"/>
      <name val="Calibri"/>
      <family val="2"/>
    </font>
    <font>
      <sz val="9"/>
      <name val="GHEA Grapalat"/>
      <family val="3"/>
    </font>
    <font>
      <sz val="11"/>
      <color rgb="FF000000"/>
      <name val="Calibri"/>
      <family val="2"/>
    </font>
    <font>
      <sz val="11"/>
      <name val="GHEA Grapalat"/>
      <family val="3"/>
    </font>
    <font>
      <sz val="10"/>
      <name val="GHEA Grapalat"/>
      <family val="3"/>
    </font>
    <font>
      <sz val="11"/>
      <color rgb="FF000000"/>
      <name val="GHEA Grapalat"/>
      <family val="3"/>
    </font>
    <font>
      <sz val="10"/>
      <color rgb="FF000000"/>
      <name val="GHEA Grapalat"/>
      <family val="3"/>
    </font>
    <font>
      <sz val="10"/>
      <color theme="1"/>
      <name val="GHEA Grapalat"/>
      <family val="3"/>
    </font>
    <font>
      <b/>
      <sz val="10"/>
      <name val="GHEA Grapalat"/>
      <family val="3"/>
    </font>
    <font>
      <b/>
      <sz val="10"/>
      <color rgb="FF000000"/>
      <name val="GHEA Grapalat"/>
      <family val="3"/>
    </font>
    <font>
      <b/>
      <sz val="11"/>
      <name val="GHEA Grapalat"/>
      <family val="3"/>
    </font>
    <font>
      <i/>
      <sz val="10"/>
      <name val="GHEA Grapalat"/>
      <family val="3"/>
    </font>
    <font>
      <sz val="8"/>
      <name val="GHEA Grapalat"/>
      <family val="2"/>
    </font>
    <font>
      <sz val="10"/>
      <name val="Arial"/>
      <family val="2"/>
      <charset val="204"/>
    </font>
    <font>
      <sz val="8"/>
      <name val="GHEA Grapalat"/>
      <family val="3"/>
    </font>
    <font>
      <sz val="10"/>
      <name val="Arial"/>
      <family val="2"/>
    </font>
    <font>
      <sz val="8"/>
      <name val="GHEA Grapalat"/>
      <family val="3"/>
    </font>
    <font>
      <sz val="8"/>
      <color theme="1"/>
      <name val="Calibri"/>
      <family val="2"/>
      <scheme val="minor"/>
    </font>
    <font>
      <b/>
      <sz val="8"/>
      <color theme="0"/>
      <name val="Calibri"/>
      <family val="2"/>
      <scheme val="minor"/>
    </font>
    <font>
      <b/>
      <sz val="8"/>
      <color theme="1"/>
      <name val="Calibri"/>
      <family val="2"/>
      <scheme val="minor"/>
    </font>
    <font>
      <b/>
      <sz val="8"/>
      <name val="GHEA Grapalat"/>
      <family val="3"/>
    </font>
    <font>
      <sz val="8"/>
      <color theme="1"/>
      <name val="GHEA Grapalat"/>
      <family val="3"/>
    </font>
    <font>
      <b/>
      <sz val="11"/>
      <color rgb="FFC00000"/>
      <name val="GHEA Grapalat"/>
      <family val="3"/>
    </font>
    <font>
      <b/>
      <sz val="16"/>
      <color theme="8" tint="-0.249977111117893"/>
      <name val="GHEA Grapalat"/>
      <family val="3"/>
    </font>
    <font>
      <b/>
      <sz val="11"/>
      <color theme="8" tint="-0.249977111117893"/>
      <name val="GHEA Grapalat"/>
      <family val="3"/>
    </font>
    <font>
      <b/>
      <sz val="11"/>
      <color rgb="FFC00000"/>
      <name val="Calibri"/>
      <family val="2"/>
      <scheme val="minor"/>
    </font>
    <font>
      <b/>
      <sz val="8"/>
      <color theme="1"/>
      <name val="GHEA Grapalat"/>
      <family val="3"/>
    </font>
    <font>
      <i/>
      <sz val="8"/>
      <color theme="1"/>
      <name val="GHEA Grapalat"/>
      <family val="3"/>
    </font>
    <font>
      <b/>
      <sz val="9"/>
      <color rgb="FF000000"/>
      <name val="GHEA Grapalat"/>
      <family val="3"/>
    </font>
    <font>
      <b/>
      <sz val="9"/>
      <name val="GHEA Grapalat"/>
      <family val="3"/>
    </font>
    <font>
      <sz val="9"/>
      <color rgb="FF000000"/>
      <name val="GHEA Grapalat"/>
      <family val="3"/>
    </font>
  </fonts>
  <fills count="19">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bgColor indexed="64"/>
      </patternFill>
    </fill>
    <fill>
      <patternFill patternType="solid">
        <fgColor theme="0"/>
        <bgColor indexed="64"/>
      </patternFill>
    </fill>
    <fill>
      <patternFill patternType="solid">
        <fgColor theme="0"/>
        <bgColor rgb="FFFFFFFF"/>
      </patternFill>
    </fill>
    <fill>
      <patternFill patternType="solid">
        <fgColor theme="0"/>
        <bgColor rgb="FF95B3D7"/>
      </patternFill>
    </fill>
    <fill>
      <patternFill patternType="solid">
        <fgColor theme="4" tint="0.79998168889431442"/>
        <bgColor rgb="FF95B3D7"/>
      </patternFill>
    </fill>
    <fill>
      <patternFill patternType="solid">
        <fgColor theme="0"/>
        <bgColor rgb="FFD9D9D9"/>
      </patternFill>
    </fill>
    <fill>
      <patternFill patternType="solid">
        <fgColor theme="0" tint="-0.14999847407452621"/>
        <bgColor rgb="FFD9D9D9"/>
      </patternFill>
    </fill>
    <fill>
      <patternFill patternType="solid">
        <fgColor theme="0" tint="-0.14999847407452621"/>
        <bgColor rgb="FFFFFFFF"/>
      </patternFill>
    </fill>
    <fill>
      <patternFill patternType="solid">
        <fgColor theme="4" tint="-0.499984740745262"/>
        <bgColor indexed="64"/>
      </patternFill>
    </fill>
    <fill>
      <patternFill patternType="solid">
        <fgColor theme="4"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2">
    <xf numFmtId="0" fontId="0" fillId="0" borderId="0"/>
    <xf numFmtId="9" fontId="1" fillId="0" borderId="0" applyFont="0" applyFill="0" applyBorder="0" applyAlignment="0" applyProtection="0"/>
    <xf numFmtId="0" fontId="4" fillId="0" borderId="0"/>
    <xf numFmtId="43" fontId="6" fillId="0" borderId="0" applyFont="0" applyFill="0" applyBorder="0" applyAlignment="0" applyProtection="0"/>
    <xf numFmtId="43" fontId="6" fillId="0" borderId="0" applyFont="0" applyFill="0" applyBorder="0" applyAlignment="0" applyProtection="0"/>
    <xf numFmtId="0" fontId="16" fillId="0" borderId="0">
      <alignment horizontal="left" vertical="top" wrapText="1"/>
    </xf>
    <xf numFmtId="43" fontId="17"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0" fontId="18" fillId="0" borderId="0"/>
    <xf numFmtId="43" fontId="19" fillId="0" borderId="0" applyFont="0" applyFill="0" applyBorder="0" applyAlignment="0" applyProtection="0"/>
    <xf numFmtId="43" fontId="1" fillId="0" borderId="0" applyFont="0" applyFill="0" applyBorder="0" applyAlignment="0" applyProtection="0"/>
  </cellStyleXfs>
  <cellXfs count="252">
    <xf numFmtId="0" fontId="0" fillId="0" borderId="0" xfId="0"/>
    <xf numFmtId="0" fontId="0" fillId="3" borderId="1" xfId="0" applyFill="1" applyBorder="1" applyAlignment="1">
      <alignment horizontal="center" vertical="center"/>
    </xf>
    <xf numFmtId="0" fontId="0" fillId="0" borderId="1" xfId="0" applyBorder="1" applyAlignment="1">
      <alignment vertical="top" wrapText="1"/>
    </xf>
    <xf numFmtId="0" fontId="0" fillId="5" borderId="1" xfId="0" applyFill="1" applyBorder="1" applyAlignment="1">
      <alignment vertical="top" wrapText="1"/>
    </xf>
    <xf numFmtId="0" fontId="0" fillId="0" borderId="1" xfId="0" applyBorder="1" applyAlignment="1">
      <alignment vertical="top"/>
    </xf>
    <xf numFmtId="0" fontId="0" fillId="5" borderId="1" xfId="0" applyFill="1" applyBorder="1" applyAlignment="1">
      <alignment vertical="top"/>
    </xf>
    <xf numFmtId="0" fontId="0" fillId="0" borderId="1" xfId="0" applyBorder="1" applyAlignment="1">
      <alignment horizontal="center" vertical="top"/>
    </xf>
    <xf numFmtId="0" fontId="0" fillId="8" borderId="1" xfId="0" applyFill="1" applyBorder="1" applyAlignment="1">
      <alignment vertical="top"/>
    </xf>
    <xf numFmtId="165" fontId="7" fillId="9" borderId="0" xfId="3" applyNumberFormat="1" applyFont="1" applyFill="1" applyAlignment="1" applyProtection="1"/>
    <xf numFmtId="165" fontId="7" fillId="9" borderId="0" xfId="3" applyNumberFormat="1" applyFont="1" applyFill="1" applyAlignment="1" applyProtection="1">
      <alignment horizontal="center"/>
    </xf>
    <xf numFmtId="0" fontId="7" fillId="0" borderId="0" xfId="2" applyFont="1"/>
    <xf numFmtId="0" fontId="5" fillId="9" borderId="0" xfId="2" applyFont="1" applyFill="1" applyProtection="1">
      <protection locked="0"/>
    </xf>
    <xf numFmtId="0" fontId="7" fillId="0" borderId="0" xfId="2" applyFont="1" applyAlignment="1">
      <alignment horizontal="left"/>
    </xf>
    <xf numFmtId="165" fontId="5" fillId="0" borderId="0" xfId="2" applyNumberFormat="1" applyFont="1" applyAlignment="1">
      <alignment horizontal="center" vertical="center" wrapText="1"/>
    </xf>
    <xf numFmtId="0" fontId="8" fillId="0" borderId="1" xfId="2" applyFont="1" applyBorder="1"/>
    <xf numFmtId="0" fontId="14" fillId="0" borderId="0" xfId="2" applyFont="1"/>
    <xf numFmtId="166" fontId="8" fillId="9" borderId="1" xfId="3" applyNumberFormat="1" applyFont="1" applyFill="1" applyBorder="1" applyAlignment="1" applyProtection="1">
      <alignment vertical="center"/>
    </xf>
    <xf numFmtId="0" fontId="10" fillId="11" borderId="6" xfId="2" applyFont="1" applyFill="1" applyBorder="1" applyAlignment="1" applyProtection="1">
      <alignment horizontal="left" vertical="top"/>
      <protection locked="0"/>
    </xf>
    <xf numFmtId="166" fontId="8" fillId="12" borderId="6" xfId="2" applyNumberFormat="1" applyFont="1" applyFill="1" applyBorder="1" applyAlignment="1">
      <alignment vertical="center"/>
    </xf>
    <xf numFmtId="0" fontId="10" fillId="13" borderId="1" xfId="2" applyFont="1" applyFill="1" applyBorder="1" applyAlignment="1" applyProtection="1">
      <alignment horizontal="left" vertical="top"/>
      <protection locked="0"/>
    </xf>
    <xf numFmtId="167" fontId="8" fillId="14" borderId="1" xfId="3" applyNumberFormat="1" applyFont="1" applyFill="1" applyBorder="1" applyAlignment="1" applyProtection="1">
      <alignment vertical="center"/>
    </xf>
    <xf numFmtId="166" fontId="8" fillId="14" borderId="1" xfId="3" applyNumberFormat="1" applyFont="1" applyFill="1" applyBorder="1" applyAlignment="1" applyProtection="1">
      <alignment vertical="center"/>
    </xf>
    <xf numFmtId="166" fontId="11" fillId="14" borderId="1" xfId="3" applyNumberFormat="1" applyFont="1" applyFill="1" applyBorder="1" applyAlignment="1" applyProtection="1">
      <alignment vertical="center"/>
    </xf>
    <xf numFmtId="0" fontId="8" fillId="10" borderId="1" xfId="2" applyFont="1" applyFill="1" applyBorder="1" applyAlignment="1" applyProtection="1">
      <alignment horizontal="left" vertical="top"/>
      <protection locked="0"/>
    </xf>
    <xf numFmtId="166" fontId="8" fillId="10" borderId="1" xfId="3" applyNumberFormat="1" applyFont="1" applyFill="1" applyBorder="1" applyAlignment="1" applyProtection="1">
      <alignment vertical="center"/>
    </xf>
    <xf numFmtId="166" fontId="8" fillId="0" borderId="1" xfId="3" applyNumberFormat="1" applyFont="1" applyFill="1" applyBorder="1" applyAlignment="1" applyProtection="1">
      <alignment vertical="center"/>
    </xf>
    <xf numFmtId="0" fontId="10" fillId="11" borderId="1" xfId="2" applyFont="1" applyFill="1" applyBorder="1" applyAlignment="1" applyProtection="1">
      <alignment horizontal="left" vertical="top"/>
      <protection locked="0"/>
    </xf>
    <xf numFmtId="166" fontId="8" fillId="12" borderId="1" xfId="2" applyNumberFormat="1" applyFont="1" applyFill="1" applyBorder="1" applyAlignment="1">
      <alignment vertical="center"/>
    </xf>
    <xf numFmtId="166" fontId="10" fillId="0" borderId="1" xfId="3" applyNumberFormat="1" applyFont="1" applyFill="1" applyBorder="1" applyAlignment="1" applyProtection="1">
      <alignment vertical="center"/>
    </xf>
    <xf numFmtId="0" fontId="8" fillId="0" borderId="0" xfId="2" applyFont="1"/>
    <xf numFmtId="166" fontId="10" fillId="0" borderId="1" xfId="2" applyNumberFormat="1" applyFont="1" applyBorder="1"/>
    <xf numFmtId="166" fontId="10" fillId="0" borderId="1" xfId="4" applyNumberFormat="1" applyFont="1" applyFill="1" applyBorder="1" applyAlignment="1" applyProtection="1"/>
    <xf numFmtId="166" fontId="8" fillId="14" borderId="1" xfId="2" applyNumberFormat="1" applyFont="1" applyFill="1" applyBorder="1" applyAlignment="1">
      <alignment vertical="center"/>
    </xf>
    <xf numFmtId="166" fontId="10" fillId="0" borderId="1" xfId="3" applyNumberFormat="1" applyFont="1" applyFill="1" applyBorder="1" applyAlignment="1" applyProtection="1"/>
    <xf numFmtId="166" fontId="8" fillId="0" borderId="1" xfId="2" applyNumberFormat="1" applyFont="1" applyBorder="1"/>
    <xf numFmtId="166" fontId="10" fillId="14" borderId="1" xfId="2" applyNumberFormat="1" applyFont="1" applyFill="1" applyBorder="1" applyAlignment="1">
      <alignment vertical="top"/>
    </xf>
    <xf numFmtId="166" fontId="10" fillId="0" borderId="1" xfId="4" applyNumberFormat="1" applyFont="1" applyFill="1" applyBorder="1" applyAlignment="1" applyProtection="1">
      <alignment vertical="center"/>
    </xf>
    <xf numFmtId="166" fontId="8" fillId="14" borderId="1" xfId="4" applyNumberFormat="1" applyFont="1" applyFill="1" applyBorder="1" applyAlignment="1" applyProtection="1">
      <alignment vertical="center"/>
    </xf>
    <xf numFmtId="0" fontId="8" fillId="13" borderId="1" xfId="2" applyFont="1" applyFill="1" applyBorder="1" applyAlignment="1" applyProtection="1">
      <alignment horizontal="left" vertical="top"/>
      <protection locked="0"/>
    </xf>
    <xf numFmtId="0" fontId="8" fillId="0" borderId="0" xfId="2" applyFont="1" applyAlignment="1">
      <alignment vertical="top"/>
    </xf>
    <xf numFmtId="166" fontId="15" fillId="0" borderId="1" xfId="2" applyNumberFormat="1" applyFont="1" applyBorder="1" applyAlignment="1">
      <alignment vertical="top"/>
    </xf>
    <xf numFmtId="166" fontId="8" fillId="0" borderId="1" xfId="2" applyNumberFormat="1" applyFont="1" applyBorder="1" applyAlignment="1">
      <alignment vertical="top"/>
    </xf>
    <xf numFmtId="166" fontId="8" fillId="14" borderId="1" xfId="2" applyNumberFormat="1" applyFont="1" applyFill="1" applyBorder="1" applyAlignment="1">
      <alignment vertical="top"/>
    </xf>
    <xf numFmtId="167" fontId="8" fillId="14" borderId="1" xfId="4" applyNumberFormat="1" applyFont="1" applyFill="1" applyBorder="1" applyAlignment="1" applyProtection="1">
      <alignment vertical="center"/>
    </xf>
    <xf numFmtId="0" fontId="7" fillId="9" borderId="0" xfId="2" applyFont="1" applyFill="1"/>
    <xf numFmtId="166" fontId="8" fillId="0" borderId="1" xfId="3" applyNumberFormat="1" applyFont="1" applyFill="1" applyBorder="1" applyAlignment="1" applyProtection="1">
      <alignment horizontal="center" vertical="top"/>
    </xf>
    <xf numFmtId="166" fontId="8" fillId="0" borderId="1" xfId="4" applyNumberFormat="1" applyFont="1" applyFill="1" applyBorder="1" applyAlignment="1" applyProtection="1">
      <alignment vertical="center"/>
    </xf>
    <xf numFmtId="166" fontId="8" fillId="12" borderId="1" xfId="2" applyNumberFormat="1" applyFont="1" applyFill="1" applyBorder="1" applyAlignment="1">
      <alignment vertical="top"/>
    </xf>
    <xf numFmtId="0" fontId="8" fillId="0" borderId="1" xfId="2" applyFont="1" applyBorder="1" applyAlignment="1" applyProtection="1">
      <alignment horizontal="left" vertical="top"/>
      <protection locked="0"/>
    </xf>
    <xf numFmtId="39" fontId="8" fillId="14" borderId="1" xfId="3" applyNumberFormat="1" applyFont="1" applyFill="1" applyBorder="1" applyAlignment="1" applyProtection="1">
      <alignment vertical="center"/>
    </xf>
    <xf numFmtId="166" fontId="10" fillId="14" borderId="1" xfId="2" applyNumberFormat="1" applyFont="1" applyFill="1" applyBorder="1"/>
    <xf numFmtId="166" fontId="8" fillId="7" borderId="1" xfId="3" applyNumberFormat="1" applyFont="1" applyFill="1" applyBorder="1" applyAlignment="1" applyProtection="1">
      <alignment vertical="center"/>
    </xf>
    <xf numFmtId="166" fontId="8" fillId="0" borderId="1" xfId="3" applyNumberFormat="1" applyFont="1" applyFill="1" applyBorder="1" applyAlignment="1" applyProtection="1">
      <alignment horizontal="right" vertical="center"/>
    </xf>
    <xf numFmtId="166" fontId="8" fillId="15" borderId="1" xfId="2" applyNumberFormat="1" applyFont="1" applyFill="1" applyBorder="1" applyAlignment="1">
      <alignment vertical="center"/>
    </xf>
    <xf numFmtId="0" fontId="7" fillId="0" borderId="0" xfId="2" applyFont="1" applyAlignment="1">
      <alignment vertical="top"/>
    </xf>
    <xf numFmtId="165" fontId="8" fillId="12" borderId="1" xfId="2" applyNumberFormat="1" applyFont="1" applyFill="1" applyBorder="1" applyAlignment="1">
      <alignment vertical="center"/>
    </xf>
    <xf numFmtId="39" fontId="8" fillId="12" borderId="1" xfId="2" applyNumberFormat="1" applyFont="1" applyFill="1" applyBorder="1" applyAlignment="1">
      <alignment vertical="center"/>
    </xf>
    <xf numFmtId="0" fontId="10" fillId="13" borderId="1" xfId="2" applyFont="1" applyFill="1" applyBorder="1" applyAlignment="1" applyProtection="1">
      <alignment horizontal="left" vertical="center"/>
      <protection locked="0"/>
    </xf>
    <xf numFmtId="166" fontId="8" fillId="14" borderId="1" xfId="3" applyNumberFormat="1" applyFont="1" applyFill="1" applyBorder="1" applyAlignment="1" applyProtection="1">
      <alignment vertical="top"/>
    </xf>
    <xf numFmtId="168" fontId="20" fillId="0" borderId="0" xfId="3" applyNumberFormat="1" applyFont="1" applyFill="1" applyBorder="1" applyAlignment="1" applyProtection="1">
      <alignment horizontal="right" vertical="top"/>
    </xf>
    <xf numFmtId="43" fontId="7" fillId="9" borderId="0" xfId="3" applyFont="1" applyFill="1" applyAlignment="1" applyProtection="1"/>
    <xf numFmtId="0" fontId="5" fillId="9" borderId="0" xfId="2" applyFont="1" applyFill="1" applyAlignment="1" applyProtection="1">
      <alignment horizontal="left"/>
      <protection locked="0"/>
    </xf>
    <xf numFmtId="0" fontId="5" fillId="9" borderId="0" xfId="3" applyNumberFormat="1" applyFont="1" applyFill="1" applyAlignment="1" applyProtection="1">
      <alignment wrapText="1"/>
      <protection locked="0"/>
    </xf>
    <xf numFmtId="165" fontId="9" fillId="9" borderId="0" xfId="3" applyNumberFormat="1" applyFont="1" applyFill="1" applyAlignment="1" applyProtection="1"/>
    <xf numFmtId="0" fontId="0" fillId="6" borderId="1" xfId="0" applyFill="1" applyBorder="1" applyAlignment="1">
      <alignment horizontal="center" vertical="center" wrapText="1"/>
    </xf>
    <xf numFmtId="0" fontId="0" fillId="6" borderId="1" xfId="0" applyFill="1" applyBorder="1" applyAlignment="1">
      <alignment horizontal="center" vertical="center"/>
    </xf>
    <xf numFmtId="0" fontId="0" fillId="0" borderId="0" xfId="0" applyAlignment="1">
      <alignment horizontal="left" vertical="top" wrapText="1"/>
    </xf>
    <xf numFmtId="0" fontId="13" fillId="0" borderId="1" xfId="2" applyFont="1" applyBorder="1" applyAlignment="1" applyProtection="1">
      <alignment horizontal="center" vertical="center"/>
      <protection locked="0"/>
    </xf>
    <xf numFmtId="0" fontId="13" fillId="0" borderId="1" xfId="2" applyFont="1" applyBorder="1" applyAlignment="1" applyProtection="1">
      <alignment horizontal="left" vertical="center"/>
      <protection locked="0"/>
    </xf>
    <xf numFmtId="166" fontId="12" fillId="0" borderId="1" xfId="3" applyNumberFormat="1" applyFont="1" applyFill="1" applyBorder="1" applyAlignment="1" applyProtection="1">
      <alignment vertical="center"/>
    </xf>
    <xf numFmtId="0" fontId="10" fillId="0" borderId="1" xfId="2" applyFont="1" applyBorder="1" applyAlignment="1" applyProtection="1">
      <alignment horizontal="left" vertical="top"/>
      <protection locked="0"/>
    </xf>
    <xf numFmtId="166" fontId="10" fillId="0" borderId="1" xfId="2" applyNumberFormat="1" applyFont="1" applyBorder="1" applyAlignment="1">
      <alignment vertical="center"/>
    </xf>
    <xf numFmtId="0" fontId="8" fillId="0" borderId="1" xfId="2" applyFont="1" applyBorder="1" applyAlignment="1" applyProtection="1">
      <alignment horizontal="left" vertical="center"/>
      <protection locked="0"/>
    </xf>
    <xf numFmtId="166" fontId="15" fillId="0" borderId="1" xfId="2" applyNumberFormat="1" applyFont="1" applyBorder="1" applyAlignment="1">
      <alignment vertical="center"/>
    </xf>
    <xf numFmtId="166" fontId="8" fillId="0" borderId="1" xfId="2" applyNumberFormat="1" applyFont="1" applyBorder="1" applyAlignment="1">
      <alignment vertical="center"/>
    </xf>
    <xf numFmtId="166" fontId="8" fillId="0" borderId="1" xfId="3" applyNumberFormat="1" applyFont="1" applyFill="1" applyBorder="1" applyAlignment="1" applyProtection="1">
      <alignment horizontal="right"/>
    </xf>
    <xf numFmtId="0" fontId="8" fillId="0" borderId="1" xfId="2" applyFont="1" applyBorder="1" applyAlignment="1" applyProtection="1">
      <alignment horizontal="left"/>
      <protection locked="0"/>
    </xf>
    <xf numFmtId="166" fontId="15" fillId="0" borderId="1" xfId="2" applyNumberFormat="1" applyFont="1" applyBorder="1"/>
    <xf numFmtId="166" fontId="8" fillId="0" borderId="1" xfId="3" applyNumberFormat="1" applyFont="1" applyFill="1" applyBorder="1" applyAlignment="1" applyProtection="1">
      <alignment vertical="top"/>
    </xf>
    <xf numFmtId="166" fontId="8" fillId="0" borderId="0" xfId="2" applyNumberFormat="1" applyFont="1"/>
    <xf numFmtId="0" fontId="6" fillId="0" borderId="0" xfId="2" applyFont="1" applyAlignment="1">
      <alignment horizontal="left" vertical="top"/>
    </xf>
    <xf numFmtId="166" fontId="8" fillId="0" borderId="1" xfId="4" applyNumberFormat="1" applyFont="1" applyFill="1" applyBorder="1" applyAlignment="1" applyProtection="1"/>
    <xf numFmtId="0" fontId="8" fillId="0" borderId="1" xfId="2" applyFont="1" applyBorder="1" applyAlignment="1">
      <alignment vertical="center"/>
    </xf>
    <xf numFmtId="165" fontId="8" fillId="0" borderId="1" xfId="2" applyNumberFormat="1" applyFont="1" applyBorder="1" applyAlignment="1">
      <alignment vertical="center"/>
    </xf>
    <xf numFmtId="166" fontId="10" fillId="0" borderId="1" xfId="2" applyNumberFormat="1" applyFont="1" applyBorder="1" applyAlignment="1">
      <alignment vertical="top"/>
    </xf>
    <xf numFmtId="0" fontId="0" fillId="5" borderId="2" xfId="0" applyFill="1" applyBorder="1" applyAlignment="1">
      <alignment vertical="top"/>
    </xf>
    <xf numFmtId="0" fontId="0" fillId="5" borderId="8" xfId="0" applyFill="1" applyBorder="1" applyAlignment="1">
      <alignment vertical="top"/>
    </xf>
    <xf numFmtId="166" fontId="18" fillId="0" borderId="1" xfId="3" applyNumberFormat="1" applyFont="1" applyFill="1" applyBorder="1" applyAlignment="1" applyProtection="1">
      <alignment horizontal="center" vertical="center"/>
    </xf>
    <xf numFmtId="166" fontId="18" fillId="0" borderId="1" xfId="3" applyNumberFormat="1" applyFont="1" applyFill="1" applyBorder="1" applyAlignment="1" applyProtection="1">
      <alignment horizontal="left" vertical="top"/>
    </xf>
    <xf numFmtId="0" fontId="18" fillId="0" borderId="0" xfId="2" applyFont="1" applyAlignment="1">
      <alignment horizontal="left"/>
    </xf>
    <xf numFmtId="0" fontId="18" fillId="7" borderId="1" xfId="2" applyFont="1" applyFill="1" applyBorder="1" applyAlignment="1" applyProtection="1">
      <alignment horizontal="center" vertical="center" wrapText="1"/>
      <protection locked="0"/>
    </xf>
    <xf numFmtId="165" fontId="18" fillId="0" borderId="0" xfId="2" applyNumberFormat="1" applyFont="1" applyAlignment="1">
      <alignment horizontal="center" vertical="center" wrapText="1"/>
    </xf>
    <xf numFmtId="164" fontId="23" fillId="3" borderId="1" xfId="1" applyNumberFormat="1" applyFont="1" applyFill="1" applyBorder="1"/>
    <xf numFmtId="0" fontId="21" fillId="3" borderId="1" xfId="0" applyFont="1" applyFill="1" applyBorder="1" applyAlignment="1">
      <alignment horizontal="center" vertical="center"/>
    </xf>
    <xf numFmtId="0" fontId="18" fillId="0" borderId="0" xfId="2" applyFont="1"/>
    <xf numFmtId="166" fontId="24" fillId="0" borderId="1" xfId="3" applyNumberFormat="1" applyFont="1" applyFill="1" applyBorder="1" applyAlignment="1" applyProtection="1">
      <alignment vertical="center"/>
    </xf>
    <xf numFmtId="0" fontId="24" fillId="0" borderId="0" xfId="2" applyFont="1"/>
    <xf numFmtId="166" fontId="18" fillId="0" borderId="1" xfId="3" applyNumberFormat="1" applyFont="1" applyFill="1" applyBorder="1" applyAlignment="1" applyProtection="1">
      <alignment vertical="center"/>
    </xf>
    <xf numFmtId="166" fontId="18" fillId="12" borderId="6" xfId="2" applyNumberFormat="1" applyFont="1" applyFill="1" applyBorder="1" applyAlignment="1">
      <alignment horizontal="center" vertical="center"/>
    </xf>
    <xf numFmtId="166" fontId="18" fillId="14" borderId="1" xfId="3" applyNumberFormat="1" applyFont="1" applyFill="1" applyBorder="1" applyAlignment="1" applyProtection="1">
      <alignment horizontal="center" vertical="center"/>
    </xf>
    <xf numFmtId="0" fontId="8" fillId="3" borderId="1" xfId="2" applyFont="1" applyFill="1" applyBorder="1" applyAlignment="1" applyProtection="1">
      <alignment horizontal="center" vertical="center"/>
      <protection locked="0"/>
    </xf>
    <xf numFmtId="0" fontId="8" fillId="3" borderId="1" xfId="2" applyFont="1" applyFill="1" applyBorder="1" applyAlignment="1" applyProtection="1">
      <alignment horizontal="left" vertical="center"/>
      <protection locked="0"/>
    </xf>
    <xf numFmtId="166" fontId="12" fillId="0" borderId="1" xfId="3" applyNumberFormat="1" applyFont="1" applyFill="1" applyBorder="1" applyAlignment="1" applyProtection="1">
      <alignment horizontal="center" vertical="center"/>
    </xf>
    <xf numFmtId="0" fontId="26" fillId="2" borderId="0" xfId="2" applyFont="1" applyFill="1"/>
    <xf numFmtId="0" fontId="7" fillId="2" borderId="0" xfId="2" applyFont="1" applyFill="1"/>
    <xf numFmtId="0" fontId="21" fillId="5" borderId="2" xfId="0" applyFont="1" applyFill="1" applyBorder="1" applyAlignment="1">
      <alignment vertical="top"/>
    </xf>
    <xf numFmtId="0" fontId="21" fillId="5" borderId="8" xfId="0" applyFont="1" applyFill="1" applyBorder="1" applyAlignment="1">
      <alignment vertical="top"/>
    </xf>
    <xf numFmtId="0" fontId="21" fillId="5" borderId="3" xfId="0" applyFont="1" applyFill="1" applyBorder="1" applyAlignment="1">
      <alignment vertical="top"/>
    </xf>
    <xf numFmtId="0" fontId="21" fillId="0" borderId="1" xfId="0" applyFont="1" applyBorder="1" applyAlignment="1">
      <alignment vertical="top"/>
    </xf>
    <xf numFmtId="0" fontId="0" fillId="5" borderId="0" xfId="0" applyFill="1"/>
    <xf numFmtId="0" fontId="25" fillId="0" borderId="0" xfId="0" applyFont="1" applyAlignment="1">
      <alignment vertical="center"/>
    </xf>
    <xf numFmtId="0" fontId="0" fillId="0" borderId="0" xfId="0" applyAlignment="1">
      <alignment vertical="center"/>
    </xf>
    <xf numFmtId="0" fontId="30" fillId="4" borderId="1" xfId="0" applyFont="1" applyFill="1" applyBorder="1" applyAlignment="1">
      <alignment horizontal="center" vertical="center" wrapText="1"/>
    </xf>
    <xf numFmtId="0" fontId="30" fillId="5" borderId="1" xfId="0" applyFont="1" applyFill="1" applyBorder="1" applyAlignment="1">
      <alignment horizontal="center" vertical="center"/>
    </xf>
    <xf numFmtId="0" fontId="31" fillId="0" borderId="12" xfId="0" applyFont="1" applyBorder="1" applyAlignment="1">
      <alignment horizontal="center" vertical="center"/>
    </xf>
    <xf numFmtId="0" fontId="31" fillId="0" borderId="10" xfId="0" applyFont="1" applyBorder="1" applyAlignment="1">
      <alignment horizontal="center" vertical="center"/>
    </xf>
    <xf numFmtId="0" fontId="31" fillId="0" borderId="1" xfId="0" applyFont="1" applyBorder="1" applyAlignment="1">
      <alignment horizontal="center" vertical="center"/>
    </xf>
    <xf numFmtId="0" fontId="31" fillId="0" borderId="2" xfId="0" applyFont="1" applyBorder="1" applyAlignment="1">
      <alignment horizontal="center" vertical="center"/>
    </xf>
    <xf numFmtId="0" fontId="31" fillId="0" borderId="3" xfId="0" applyFont="1" applyBorder="1" applyAlignment="1">
      <alignment horizontal="center" vertical="center"/>
    </xf>
    <xf numFmtId="0" fontId="30" fillId="17" borderId="2" xfId="0" applyFont="1" applyFill="1" applyBorder="1" applyAlignment="1">
      <alignment horizontal="center" vertical="center"/>
    </xf>
    <xf numFmtId="0" fontId="30" fillId="17" borderId="1" xfId="0" applyFont="1" applyFill="1" applyBorder="1" applyAlignment="1">
      <alignment horizontal="center" vertical="center"/>
    </xf>
    <xf numFmtId="0" fontId="30" fillId="5" borderId="2" xfId="0" applyFont="1" applyFill="1" applyBorder="1" applyAlignment="1">
      <alignment horizontal="center" vertical="center"/>
    </xf>
    <xf numFmtId="0" fontId="29" fillId="0" borderId="0" xfId="0" applyFont="1" applyAlignment="1">
      <alignment vertical="center"/>
    </xf>
    <xf numFmtId="0" fontId="25" fillId="18" borderId="1" xfId="0" applyFont="1" applyFill="1" applyBorder="1" applyAlignment="1">
      <alignment horizontal="center" vertical="center" wrapText="1"/>
    </xf>
    <xf numFmtId="0" fontId="30" fillId="5" borderId="8" xfId="0" applyFont="1" applyFill="1" applyBorder="1" applyAlignment="1">
      <alignment vertical="center"/>
    </xf>
    <xf numFmtId="0" fontId="25" fillId="5" borderId="4" xfId="0" applyFont="1" applyFill="1" applyBorder="1" applyAlignment="1">
      <alignment vertical="center"/>
    </xf>
    <xf numFmtId="0" fontId="25" fillId="5" borderId="9" xfId="0" applyFont="1" applyFill="1" applyBorder="1" applyAlignment="1">
      <alignment vertical="center"/>
    </xf>
    <xf numFmtId="0" fontId="30" fillId="17" borderId="8" xfId="0" applyFont="1" applyFill="1" applyBorder="1" applyAlignment="1">
      <alignment vertical="center"/>
    </xf>
    <xf numFmtId="0" fontId="30" fillId="17" borderId="3" xfId="0" applyFont="1" applyFill="1" applyBorder="1" applyAlignment="1">
      <alignment vertical="center"/>
    </xf>
    <xf numFmtId="0" fontId="31" fillId="0" borderId="10" xfId="0" applyFont="1" applyBorder="1" applyAlignment="1">
      <alignment vertical="center"/>
    </xf>
    <xf numFmtId="0" fontId="31" fillId="0" borderId="3" xfId="0" applyFont="1" applyBorder="1" applyAlignment="1">
      <alignment vertical="center"/>
    </xf>
    <xf numFmtId="0" fontId="31" fillId="0" borderId="1" xfId="0" applyFont="1" applyBorder="1" applyAlignment="1">
      <alignment horizontal="center" vertical="center" wrapText="1"/>
    </xf>
    <xf numFmtId="0" fontId="30" fillId="17" borderId="1" xfId="0" applyFont="1" applyFill="1" applyBorder="1" applyAlignment="1">
      <alignment horizontal="left" vertical="center"/>
    </xf>
    <xf numFmtId="0" fontId="31" fillId="0" borderId="1" xfId="0" applyFont="1" applyBorder="1" applyAlignment="1">
      <alignment horizontal="left" vertical="center" indent="1"/>
    </xf>
    <xf numFmtId="0" fontId="25" fillId="5" borderId="1" xfId="0" applyFont="1" applyFill="1" applyBorder="1" applyAlignment="1">
      <alignment horizontal="center" vertical="center" wrapText="1"/>
    </xf>
    <xf numFmtId="0" fontId="0" fillId="5" borderId="1" xfId="0" applyFill="1" applyBorder="1" applyAlignment="1">
      <alignment horizontal="center" vertical="top"/>
    </xf>
    <xf numFmtId="164" fontId="2" fillId="5" borderId="1" xfId="1" applyNumberFormat="1" applyFont="1" applyFill="1" applyBorder="1"/>
    <xf numFmtId="166" fontId="12" fillId="9" borderId="1" xfId="11" applyNumberFormat="1" applyFont="1" applyFill="1" applyBorder="1" applyAlignment="1" applyProtection="1">
      <alignment vertical="center"/>
    </xf>
    <xf numFmtId="166" fontId="8" fillId="12" borderId="6" xfId="0" applyNumberFormat="1" applyFont="1" applyFill="1" applyBorder="1" applyAlignment="1">
      <alignment vertical="center"/>
    </xf>
    <xf numFmtId="166" fontId="8" fillId="14" borderId="1" xfId="11" applyNumberFormat="1" applyFont="1" applyFill="1" applyBorder="1" applyAlignment="1" applyProtection="1">
      <alignment vertical="center"/>
    </xf>
    <xf numFmtId="166" fontId="8" fillId="9" borderId="1" xfId="11" applyNumberFormat="1" applyFont="1" applyFill="1" applyBorder="1" applyAlignment="1" applyProtection="1">
      <alignment vertical="center"/>
    </xf>
    <xf numFmtId="166" fontId="8" fillId="10" borderId="1" xfId="11" applyNumberFormat="1" applyFont="1" applyFill="1" applyBorder="1" applyAlignment="1" applyProtection="1">
      <alignment vertical="center"/>
    </xf>
    <xf numFmtId="166" fontId="8" fillId="12" borderId="1" xfId="0" applyNumberFormat="1" applyFont="1" applyFill="1" applyBorder="1" applyAlignment="1">
      <alignment vertical="center"/>
    </xf>
    <xf numFmtId="166" fontId="8" fillId="14" borderId="1" xfId="0" applyNumberFormat="1" applyFont="1" applyFill="1" applyBorder="1" applyAlignment="1">
      <alignment vertical="center"/>
    </xf>
    <xf numFmtId="166" fontId="10" fillId="10" borderId="1" xfId="11" applyNumberFormat="1" applyFont="1" applyFill="1" applyBorder="1" applyAlignment="1" applyProtection="1">
      <alignment vertical="center"/>
    </xf>
    <xf numFmtId="166" fontId="8" fillId="10" borderId="1" xfId="0" applyNumberFormat="1" applyFont="1" applyFill="1" applyBorder="1" applyAlignment="1">
      <alignment vertical="center"/>
    </xf>
    <xf numFmtId="166" fontId="10" fillId="10" borderId="1" xfId="0" applyNumberFormat="1" applyFont="1" applyFill="1" applyBorder="1" applyAlignment="1">
      <alignment vertical="center"/>
    </xf>
    <xf numFmtId="166" fontId="10" fillId="9" borderId="1" xfId="0" applyNumberFormat="1" applyFont="1" applyFill="1" applyBorder="1" applyAlignment="1">
      <alignment vertical="center"/>
    </xf>
    <xf numFmtId="166" fontId="10" fillId="9" borderId="1" xfId="0" applyNumberFormat="1" applyFont="1" applyFill="1" applyBorder="1"/>
    <xf numFmtId="166" fontId="8" fillId="10" borderId="1" xfId="11" applyNumberFormat="1" applyFont="1" applyFill="1" applyBorder="1" applyAlignment="1" applyProtection="1">
      <alignment horizontal="right"/>
    </xf>
    <xf numFmtId="166" fontId="10" fillId="9" borderId="1" xfId="11" applyNumberFormat="1" applyFont="1" applyFill="1" applyBorder="1" applyAlignment="1" applyProtection="1"/>
    <xf numFmtId="166" fontId="10" fillId="9" borderId="1" xfId="11" applyNumberFormat="1" applyFont="1" applyFill="1" applyBorder="1" applyAlignment="1" applyProtection="1">
      <alignment vertical="center"/>
    </xf>
    <xf numFmtId="0" fontId="8" fillId="9" borderId="0" xfId="0" applyFont="1" applyFill="1"/>
    <xf numFmtId="166" fontId="10" fillId="14" borderId="1" xfId="0" applyNumberFormat="1" applyFont="1" applyFill="1" applyBorder="1" applyAlignment="1">
      <alignment vertical="top"/>
    </xf>
    <xf numFmtId="166" fontId="10" fillId="9" borderId="0" xfId="0" applyNumberFormat="1" applyFont="1" applyFill="1"/>
    <xf numFmtId="166" fontId="8" fillId="9" borderId="0" xfId="0" applyNumberFormat="1" applyFont="1" applyFill="1"/>
    <xf numFmtId="166" fontId="8" fillId="9" borderId="1" xfId="0" applyNumberFormat="1" applyFont="1" applyFill="1" applyBorder="1"/>
    <xf numFmtId="166" fontId="8" fillId="9" borderId="1" xfId="0" applyNumberFormat="1" applyFont="1" applyFill="1" applyBorder="1" applyAlignment="1">
      <alignment vertical="center"/>
    </xf>
    <xf numFmtId="166" fontId="8" fillId="10" borderId="1" xfId="0" applyNumberFormat="1" applyFont="1" applyFill="1" applyBorder="1"/>
    <xf numFmtId="166" fontId="8" fillId="10" borderId="1" xfId="11" applyNumberFormat="1" applyFont="1" applyFill="1" applyBorder="1" applyAlignment="1" applyProtection="1">
      <alignment vertical="top"/>
    </xf>
    <xf numFmtId="166" fontId="8" fillId="14" borderId="1" xfId="0" applyNumberFormat="1" applyFont="1" applyFill="1" applyBorder="1" applyAlignment="1">
      <alignment vertical="top"/>
    </xf>
    <xf numFmtId="166" fontId="8" fillId="10" borderId="0" xfId="0" applyNumberFormat="1" applyFont="1" applyFill="1"/>
    <xf numFmtId="166" fontId="8" fillId="10" borderId="1" xfId="11" applyNumberFormat="1" applyFont="1" applyFill="1" applyBorder="1" applyAlignment="1" applyProtection="1">
      <alignment horizontal="right" vertical="center"/>
    </xf>
    <xf numFmtId="166" fontId="8" fillId="9" borderId="1" xfId="11" applyNumberFormat="1" applyFont="1" applyFill="1" applyBorder="1" applyAlignment="1" applyProtection="1">
      <alignment horizontal="right" vertical="center"/>
    </xf>
    <xf numFmtId="166" fontId="8" fillId="9" borderId="1" xfId="11" applyNumberFormat="1" applyFont="1" applyFill="1" applyBorder="1" applyAlignment="1" applyProtection="1">
      <alignment horizontal="center" vertical="top"/>
    </xf>
    <xf numFmtId="166" fontId="8" fillId="10" borderId="1" xfId="4" applyNumberFormat="1" applyFont="1" applyFill="1" applyBorder="1" applyAlignment="1" applyProtection="1">
      <alignment vertical="center"/>
    </xf>
    <xf numFmtId="166" fontId="8" fillId="10" borderId="0" xfId="0" applyNumberFormat="1" applyFont="1" applyFill="1" applyAlignment="1">
      <alignment vertical="center"/>
    </xf>
    <xf numFmtId="166" fontId="8" fillId="12" borderId="1" xfId="0" applyNumberFormat="1" applyFont="1" applyFill="1" applyBorder="1" applyAlignment="1">
      <alignment vertical="top"/>
    </xf>
    <xf numFmtId="166" fontId="10" fillId="10" borderId="1" xfId="4" applyNumberFormat="1" applyFont="1" applyFill="1" applyBorder="1" applyAlignment="1" applyProtection="1"/>
    <xf numFmtId="166" fontId="8" fillId="10" borderId="1" xfId="4" applyNumberFormat="1" applyFont="1" applyFill="1" applyBorder="1" applyAlignment="1" applyProtection="1"/>
    <xf numFmtId="166" fontId="10" fillId="14" borderId="1" xfId="0" applyNumberFormat="1" applyFont="1" applyFill="1" applyBorder="1"/>
    <xf numFmtId="166" fontId="8" fillId="7" borderId="1" xfId="11" applyNumberFormat="1" applyFont="1" applyFill="1" applyBorder="1" applyAlignment="1" applyProtection="1">
      <alignment vertical="center"/>
    </xf>
    <xf numFmtId="166" fontId="8" fillId="13" borderId="1" xfId="11" applyNumberFormat="1" applyFont="1" applyFill="1" applyBorder="1" applyAlignment="1" applyProtection="1">
      <alignment vertical="center"/>
    </xf>
    <xf numFmtId="166" fontId="8" fillId="15" borderId="1" xfId="0" applyNumberFormat="1" applyFont="1" applyFill="1" applyBorder="1" applyAlignment="1">
      <alignment vertical="center"/>
    </xf>
    <xf numFmtId="166" fontId="10" fillId="10" borderId="1" xfId="0" applyNumberFormat="1" applyFont="1" applyFill="1" applyBorder="1"/>
    <xf numFmtId="166" fontId="8" fillId="10" borderId="1" xfId="0" applyNumberFormat="1" applyFont="1" applyFill="1" applyBorder="1" applyAlignment="1">
      <alignment vertical="top"/>
    </xf>
    <xf numFmtId="166" fontId="8" fillId="9" borderId="1" xfId="0" applyNumberFormat="1" applyFont="1" applyFill="1" applyBorder="1" applyAlignment="1">
      <alignment vertical="top"/>
    </xf>
    <xf numFmtId="39" fontId="8" fillId="10" borderId="1" xfId="11" applyNumberFormat="1" applyFont="1" applyFill="1" applyBorder="1" applyAlignment="1" applyProtection="1">
      <alignment vertical="center"/>
    </xf>
    <xf numFmtId="166" fontId="8" fillId="14" borderId="1" xfId="11" applyNumberFormat="1" applyFont="1" applyFill="1" applyBorder="1" applyAlignment="1" applyProtection="1">
      <alignment vertical="top"/>
    </xf>
    <xf numFmtId="168" fontId="18" fillId="9" borderId="0" xfId="11" applyNumberFormat="1" applyFont="1" applyFill="1" applyBorder="1" applyAlignment="1" applyProtection="1">
      <alignment horizontal="right" vertical="top"/>
    </xf>
    <xf numFmtId="0" fontId="0" fillId="10" borderId="0" xfId="0" applyFill="1"/>
    <xf numFmtId="166" fontId="11" fillId="14" borderId="1" xfId="11" applyNumberFormat="1" applyFont="1" applyFill="1" applyBorder="1" applyAlignment="1" applyProtection="1">
      <alignment vertical="center"/>
    </xf>
    <xf numFmtId="0" fontId="32" fillId="0" borderId="1" xfId="2" applyFont="1" applyBorder="1" applyAlignment="1" applyProtection="1">
      <alignment horizontal="center" vertical="center"/>
      <protection locked="0"/>
    </xf>
    <xf numFmtId="0" fontId="32" fillId="0" borderId="1" xfId="2" applyFont="1" applyBorder="1" applyAlignment="1" applyProtection="1">
      <alignment horizontal="left" vertical="center"/>
      <protection locked="0"/>
    </xf>
    <xf numFmtId="166" fontId="33" fillId="0" borderId="1" xfId="3" applyNumberFormat="1" applyFont="1" applyFill="1" applyBorder="1" applyAlignment="1" applyProtection="1">
      <alignment vertical="center"/>
    </xf>
    <xf numFmtId="0" fontId="34" fillId="13" borderId="1" xfId="2" applyFont="1" applyFill="1" applyBorder="1" applyAlignment="1" applyProtection="1">
      <alignment horizontal="left" vertical="top"/>
      <protection locked="0"/>
    </xf>
    <xf numFmtId="166" fontId="5" fillId="14" borderId="1" xfId="3" applyNumberFormat="1" applyFont="1" applyFill="1" applyBorder="1" applyAlignment="1" applyProtection="1">
      <alignment vertical="center"/>
    </xf>
    <xf numFmtId="166" fontId="5" fillId="14" borderId="1" xfId="11" applyNumberFormat="1" applyFont="1" applyFill="1" applyBorder="1" applyAlignment="1" applyProtection="1">
      <alignment vertical="center"/>
    </xf>
    <xf numFmtId="0" fontId="5" fillId="0" borderId="1" xfId="2" applyFont="1" applyBorder="1" applyAlignment="1" applyProtection="1">
      <alignment horizontal="left" vertical="top"/>
      <protection locked="0"/>
    </xf>
    <xf numFmtId="166" fontId="5" fillId="0" borderId="1" xfId="3" applyNumberFormat="1" applyFont="1" applyFill="1" applyBorder="1" applyAlignment="1" applyProtection="1">
      <alignment vertical="center"/>
    </xf>
    <xf numFmtId="166" fontId="5" fillId="9" borderId="1" xfId="11" applyNumberFormat="1" applyFont="1" applyFill="1" applyBorder="1" applyAlignment="1" applyProtection="1">
      <alignment vertical="center"/>
    </xf>
    <xf numFmtId="0" fontId="34" fillId="11" borderId="1" xfId="2" applyFont="1" applyFill="1" applyBorder="1" applyAlignment="1" applyProtection="1">
      <alignment horizontal="left" vertical="top"/>
      <protection locked="0"/>
    </xf>
    <xf numFmtId="166" fontId="5" fillId="12" borderId="1" xfId="2" applyNumberFormat="1" applyFont="1" applyFill="1" applyBorder="1" applyAlignment="1">
      <alignment vertical="center"/>
    </xf>
    <xf numFmtId="0" fontId="8" fillId="9" borderId="1" xfId="2" applyFont="1" applyFill="1" applyBorder="1" applyAlignment="1" applyProtection="1">
      <alignment horizontal="left" vertical="top"/>
      <protection locked="0"/>
    </xf>
    <xf numFmtId="0" fontId="8" fillId="0" borderId="1" xfId="3" applyNumberFormat="1" applyFont="1" applyFill="1" applyBorder="1" applyAlignment="1" applyProtection="1">
      <alignment vertical="center" wrapText="1"/>
      <protection locked="0"/>
    </xf>
    <xf numFmtId="0" fontId="5" fillId="0" borderId="1" xfId="3" applyNumberFormat="1" applyFont="1" applyFill="1" applyBorder="1" applyAlignment="1" applyProtection="1">
      <alignment vertical="center" wrapText="1"/>
      <protection locked="0"/>
    </xf>
    <xf numFmtId="0" fontId="8" fillId="0" borderId="1" xfId="3" applyNumberFormat="1" applyFont="1" applyFill="1" applyBorder="1" applyAlignment="1" applyProtection="1">
      <alignment vertical="center" wrapText="1"/>
    </xf>
    <xf numFmtId="0" fontId="8" fillId="0" borderId="1" xfId="3" applyNumberFormat="1" applyFont="1" applyFill="1" applyBorder="1" applyAlignment="1" applyProtection="1">
      <alignment horizontal="center" vertical="center" wrapText="1"/>
      <protection locked="0"/>
    </xf>
    <xf numFmtId="0" fontId="8" fillId="0" borderId="1" xfId="2" applyFont="1" applyBorder="1" applyAlignment="1" applyProtection="1">
      <alignment vertical="center" wrapText="1"/>
      <protection locked="0"/>
    </xf>
    <xf numFmtId="0" fontId="8" fillId="0" borderId="1" xfId="3" applyNumberFormat="1" applyFont="1" applyFill="1" applyBorder="1" applyAlignment="1" applyProtection="1">
      <alignment vertical="top" wrapText="1"/>
      <protection locked="0"/>
    </xf>
    <xf numFmtId="164" fontId="2" fillId="3" borderId="1" xfId="1" applyNumberFormat="1" applyFont="1" applyFill="1" applyBorder="1" applyAlignment="1">
      <alignment wrapText="1"/>
    </xf>
    <xf numFmtId="0" fontId="12" fillId="0" borderId="1" xfId="3" applyNumberFormat="1" applyFont="1" applyFill="1" applyBorder="1" applyAlignment="1" applyProtection="1">
      <alignment vertical="center" wrapText="1"/>
      <protection locked="0"/>
    </xf>
    <xf numFmtId="0" fontId="8" fillId="12" borderId="6" xfId="2" applyFont="1" applyFill="1" applyBorder="1" applyAlignment="1" applyProtection="1">
      <alignment vertical="center" wrapText="1"/>
      <protection locked="0"/>
    </xf>
    <xf numFmtId="0" fontId="8" fillId="14" borderId="1" xfId="3" applyNumberFormat="1" applyFont="1" applyFill="1" applyBorder="1" applyAlignment="1" applyProtection="1">
      <alignment vertical="center" wrapText="1"/>
      <protection locked="0"/>
    </xf>
    <xf numFmtId="0" fontId="8" fillId="12" borderId="1" xfId="2" applyFont="1" applyFill="1" applyBorder="1" applyAlignment="1" applyProtection="1">
      <alignment vertical="center" wrapText="1"/>
      <protection locked="0"/>
    </xf>
    <xf numFmtId="0" fontId="8" fillId="14" borderId="1" xfId="2" applyFont="1" applyFill="1" applyBorder="1" applyAlignment="1" applyProtection="1">
      <alignment vertical="center" wrapText="1"/>
      <protection locked="0"/>
    </xf>
    <xf numFmtId="0" fontId="8" fillId="0" borderId="1" xfId="2" applyFont="1" applyBorder="1" applyAlignment="1" applyProtection="1">
      <alignment wrapText="1"/>
      <protection locked="0"/>
    </xf>
    <xf numFmtId="0" fontId="8" fillId="14" borderId="1" xfId="2" applyFont="1" applyFill="1" applyBorder="1" applyAlignment="1" applyProtection="1">
      <alignment vertical="top" wrapText="1"/>
      <protection locked="0"/>
    </xf>
    <xf numFmtId="0" fontId="8" fillId="14" borderId="1" xfId="4" applyNumberFormat="1" applyFont="1" applyFill="1" applyBorder="1" applyAlignment="1" applyProtection="1">
      <alignment vertical="center" wrapText="1"/>
      <protection locked="0"/>
    </xf>
    <xf numFmtId="0" fontId="8" fillId="12" borderId="1" xfId="2" applyFont="1" applyFill="1" applyBorder="1" applyAlignment="1" applyProtection="1">
      <alignment vertical="top" wrapText="1"/>
      <protection locked="0"/>
    </xf>
    <xf numFmtId="0" fontId="8" fillId="7" borderId="1" xfId="3" applyNumberFormat="1" applyFont="1" applyFill="1" applyBorder="1" applyAlignment="1" applyProtection="1">
      <alignment vertical="center" wrapText="1"/>
      <protection locked="0"/>
    </xf>
    <xf numFmtId="0" fontId="8" fillId="7" borderId="1" xfId="2" applyFont="1" applyFill="1" applyBorder="1" applyAlignment="1" applyProtection="1">
      <alignment wrapText="1"/>
      <protection locked="0"/>
    </xf>
    <xf numFmtId="0" fontId="8" fillId="0" borderId="1" xfId="2" applyFont="1" applyBorder="1" applyAlignment="1" applyProtection="1">
      <alignment vertical="top" wrapText="1"/>
      <protection locked="0"/>
    </xf>
    <xf numFmtId="0" fontId="10" fillId="0" borderId="1" xfId="2" applyFont="1" applyBorder="1" applyAlignment="1">
      <alignment wrapText="1"/>
    </xf>
    <xf numFmtId="0" fontId="8" fillId="0" borderId="1" xfId="4" applyNumberFormat="1" applyFont="1" applyFill="1" applyBorder="1" applyAlignment="1" applyProtection="1">
      <alignment vertical="center" wrapText="1"/>
      <protection locked="0"/>
    </xf>
    <xf numFmtId="0" fontId="8" fillId="0" borderId="1" xfId="2" applyFont="1" applyBorder="1" applyAlignment="1">
      <alignment wrapText="1"/>
    </xf>
    <xf numFmtId="0" fontId="10" fillId="12" borderId="1" xfId="2" applyFont="1" applyFill="1" applyBorder="1" applyAlignment="1" applyProtection="1">
      <alignment horizontal="left" vertical="top" wrapText="1"/>
      <protection locked="0"/>
    </xf>
    <xf numFmtId="0" fontId="8" fillId="0" borderId="1" xfId="4" applyNumberFormat="1" applyFont="1" applyFill="1" applyBorder="1" applyAlignment="1" applyProtection="1">
      <alignment vertical="top" wrapText="1"/>
      <protection locked="0"/>
    </xf>
    <xf numFmtId="0" fontId="8" fillId="14" borderId="1" xfId="3" applyNumberFormat="1" applyFont="1" applyFill="1" applyBorder="1" applyAlignment="1" applyProtection="1">
      <alignment vertical="top" wrapText="1"/>
      <protection locked="0"/>
    </xf>
    <xf numFmtId="0" fontId="7" fillId="0" borderId="0" xfId="2" applyFont="1" applyAlignment="1">
      <alignment wrapText="1"/>
    </xf>
    <xf numFmtId="0" fontId="28" fillId="0" borderId="0" xfId="0" applyFont="1" applyAlignment="1">
      <alignment horizontal="center"/>
    </xf>
    <xf numFmtId="0" fontId="8" fillId="9" borderId="0" xfId="2" applyFont="1" applyFill="1" applyAlignment="1" applyProtection="1">
      <alignment horizontal="left"/>
      <protection locked="0"/>
    </xf>
    <xf numFmtId="43" fontId="8" fillId="9" borderId="0" xfId="3" applyFont="1" applyFill="1" applyAlignment="1" applyProtection="1"/>
    <xf numFmtId="0" fontId="21" fillId="3" borderId="1" xfId="0" applyFont="1" applyFill="1" applyBorder="1" applyAlignment="1">
      <alignment horizontal="center" vertical="center" wrapText="1"/>
    </xf>
    <xf numFmtId="0" fontId="33" fillId="0" borderId="1" xfId="3" applyNumberFormat="1" applyFont="1" applyFill="1" applyBorder="1" applyAlignment="1" applyProtection="1">
      <alignment vertical="center" wrapText="1"/>
      <protection locked="0"/>
    </xf>
    <xf numFmtId="0" fontId="5" fillId="14" borderId="1" xfId="3" applyNumberFormat="1" applyFont="1" applyFill="1" applyBorder="1" applyAlignment="1" applyProtection="1">
      <alignment vertical="center" wrapText="1"/>
      <protection locked="0"/>
    </xf>
    <xf numFmtId="0" fontId="5" fillId="12" borderId="1" xfId="2" applyFont="1" applyFill="1" applyBorder="1" applyAlignment="1" applyProtection="1">
      <alignment vertical="center" wrapText="1"/>
      <protection locked="0"/>
    </xf>
    <xf numFmtId="166" fontId="18" fillId="0" borderId="1" xfId="3" applyNumberFormat="1" applyFont="1" applyFill="1" applyBorder="1" applyAlignment="1" applyProtection="1">
      <alignment horizontal="left" vertical="top" wrapText="1"/>
    </xf>
    <xf numFmtId="0" fontId="27" fillId="0" borderId="0" xfId="0" applyFont="1" applyAlignment="1">
      <alignment horizontal="center"/>
    </xf>
    <xf numFmtId="0" fontId="0" fillId="0" borderId="0" xfId="0" applyAlignment="1">
      <alignment horizontal="left" vertical="top" wrapText="1"/>
    </xf>
    <xf numFmtId="0" fontId="28" fillId="0" borderId="0" xfId="0" applyFont="1" applyAlignment="1">
      <alignment horizontal="center"/>
    </xf>
    <xf numFmtId="0" fontId="22" fillId="16" borderId="7" xfId="0" applyFont="1" applyFill="1" applyBorder="1" applyAlignment="1">
      <alignment horizontal="center" vertical="top" wrapText="1"/>
    </xf>
    <xf numFmtId="0" fontId="22" fillId="16" borderId="6" xfId="0" applyFont="1" applyFill="1" applyBorder="1" applyAlignment="1">
      <alignment horizontal="center" vertical="top" wrapText="1"/>
    </xf>
    <xf numFmtId="0" fontId="18" fillId="6" borderId="7" xfId="2" applyFont="1" applyFill="1" applyBorder="1" applyAlignment="1" applyProtection="1">
      <alignment horizontal="center" vertical="center" wrapText="1"/>
      <protection locked="0"/>
    </xf>
    <xf numFmtId="0" fontId="18" fillId="6" borderId="6" xfId="2" applyFont="1" applyFill="1" applyBorder="1" applyAlignment="1" applyProtection="1">
      <alignment horizontal="center" vertical="center" wrapText="1"/>
      <protection locked="0"/>
    </xf>
    <xf numFmtId="0" fontId="25" fillId="5" borderId="1" xfId="0" applyFont="1" applyFill="1" applyBorder="1" applyAlignment="1">
      <alignment horizontal="center" vertical="center" wrapText="1"/>
    </xf>
    <xf numFmtId="0" fontId="25" fillId="5" borderId="11" xfId="0" applyFont="1" applyFill="1" applyBorder="1" applyAlignment="1">
      <alignment horizontal="center" vertical="center"/>
    </xf>
    <xf numFmtId="0" fontId="25" fillId="5" borderId="9" xfId="0" applyFont="1" applyFill="1" applyBorder="1" applyAlignment="1">
      <alignment horizontal="center" vertical="center"/>
    </xf>
    <xf numFmtId="0" fontId="18" fillId="7" borderId="1" xfId="2" applyFont="1" applyFill="1" applyBorder="1" applyAlignment="1" applyProtection="1">
      <alignment horizontal="center" vertical="center" wrapText="1"/>
      <protection locked="0"/>
    </xf>
    <xf numFmtId="0" fontId="18" fillId="7" borderId="7" xfId="2" applyFont="1" applyFill="1" applyBorder="1" applyAlignment="1" applyProtection="1">
      <alignment horizontal="center" vertical="center" wrapText="1"/>
      <protection locked="0"/>
    </xf>
    <xf numFmtId="0" fontId="18" fillId="7" borderId="5" xfId="2" applyFont="1" applyFill="1" applyBorder="1" applyAlignment="1" applyProtection="1">
      <alignment horizontal="center" vertical="center" wrapText="1"/>
      <protection locked="0"/>
    </xf>
    <xf numFmtId="0" fontId="8" fillId="7" borderId="7" xfId="2" applyFont="1" applyFill="1" applyBorder="1" applyAlignment="1" applyProtection="1">
      <alignment horizontal="center" vertical="center" wrapText="1"/>
      <protection locked="0"/>
    </xf>
    <xf numFmtId="0" fontId="8" fillId="7" borderId="5" xfId="2" applyFont="1" applyFill="1" applyBorder="1" applyAlignment="1" applyProtection="1">
      <alignment horizontal="center" vertical="center" wrapText="1"/>
      <protection locked="0"/>
    </xf>
    <xf numFmtId="0" fontId="8" fillId="7" borderId="6" xfId="2" applyFont="1" applyFill="1" applyBorder="1" applyAlignment="1" applyProtection="1">
      <alignment horizontal="center" vertical="center" wrapText="1"/>
      <protection locked="0"/>
    </xf>
    <xf numFmtId="0" fontId="0" fillId="6" borderId="1" xfId="0" applyFill="1" applyBorder="1" applyAlignment="1">
      <alignment horizontal="center" vertical="center" wrapText="1"/>
    </xf>
    <xf numFmtId="0" fontId="0" fillId="6" borderId="1" xfId="0" applyFill="1" applyBorder="1" applyAlignment="1">
      <alignment horizontal="center" wrapText="1"/>
    </xf>
    <xf numFmtId="0" fontId="8" fillId="7" borderId="1" xfId="2" applyFont="1" applyFill="1" applyBorder="1" applyAlignment="1" applyProtection="1">
      <alignment horizontal="center" vertical="center" wrapText="1"/>
      <protection locked="0"/>
    </xf>
    <xf numFmtId="0" fontId="0" fillId="6" borderId="2" xfId="0" applyFill="1" applyBorder="1" applyAlignment="1">
      <alignment horizontal="center"/>
    </xf>
    <xf numFmtId="0" fontId="0" fillId="6" borderId="8" xfId="0" applyFill="1" applyBorder="1" applyAlignment="1">
      <alignment horizontal="center"/>
    </xf>
    <xf numFmtId="0" fontId="0" fillId="6" borderId="3" xfId="0" applyFill="1" applyBorder="1" applyAlignment="1">
      <alignment horizontal="center"/>
    </xf>
    <xf numFmtId="0" fontId="25" fillId="18" borderId="1" xfId="0" applyFont="1" applyFill="1" applyBorder="1" applyAlignment="1">
      <alignment horizontal="center" vertical="center" wrapText="1"/>
    </xf>
    <xf numFmtId="0" fontId="30" fillId="4" borderId="7" xfId="0" applyFont="1" applyFill="1" applyBorder="1" applyAlignment="1">
      <alignment horizontal="left" vertical="center" wrapText="1"/>
    </xf>
  </cellXfs>
  <cellStyles count="12">
    <cellStyle name="Comma" xfId="11" builtinId="3"/>
    <cellStyle name="Comma 2" xfId="3" xr:uid="{00000000-0005-0000-0000-000001000000}"/>
    <cellStyle name="Comma 2 2 3 2" xfId="10" xr:uid="{00000000-0005-0000-0000-000002000000}"/>
    <cellStyle name="Comma 2 6" xfId="4" xr:uid="{00000000-0005-0000-0000-000003000000}"/>
    <cellStyle name="Comma 2 6 13" xfId="7" xr:uid="{00000000-0005-0000-0000-000004000000}"/>
    <cellStyle name="Comma 20" xfId="8" xr:uid="{00000000-0005-0000-0000-000005000000}"/>
    <cellStyle name="Normal" xfId="0" builtinId="0"/>
    <cellStyle name="Normal 2" xfId="2" xr:uid="{00000000-0005-0000-0000-000007000000}"/>
    <cellStyle name="Normal 2 5" xfId="9" xr:uid="{00000000-0005-0000-0000-000008000000}"/>
    <cellStyle name="Normal 24" xfId="5" xr:uid="{00000000-0005-0000-0000-000009000000}"/>
    <cellStyle name="Percent" xfId="1" builtinId="5"/>
    <cellStyle name="Финансовый 2" xfId="6" xr:uid="{00000000-0005-0000-0000-00000B000000}"/>
  </cellStyles>
  <dxfs count="3">
    <dxf>
      <fill>
        <patternFill>
          <bgColor rgb="FF00B050"/>
        </patternFill>
      </fill>
    </dxf>
    <dxf>
      <fill>
        <patternFill>
          <bgColor rgb="FFFFFF00"/>
        </patternFill>
      </fill>
    </dxf>
    <dxf>
      <fill>
        <patternFill>
          <bgColor rgb="FFFF5050"/>
        </patternFill>
      </fill>
    </dxf>
  </dxfs>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209550"/>
          <a:ext cx="4305300" cy="2063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100-00000B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100-00000C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100-00000E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100-00000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100-000010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100-00001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100-00001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100-00001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100-00001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100-000015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100-000016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100-000017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100-000018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100-000019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100-00001A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100-00001B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100-00001C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100-00001D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100-00001E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100-00001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100-00000004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100-00000104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100-000020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100-00002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100-00002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100-000023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100-00002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100-000025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100-000026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100-000027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100-000028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100-000029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0"/>
          <a:ext cx="9696450" cy="13112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100-00000B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100-00000C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100-00000E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100-00000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100-000010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100-00001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100-00001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100-00001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100-00001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100-000015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100-000016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100-000017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100-000018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100-000019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100-00001A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100-00001B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100-00001C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100-00001D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100-00001E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100-00001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100-00000004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100-00000104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100-000020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100-00002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100-00002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100-000023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100-00002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100-000025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100-000026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100-000027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100-000028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100-000029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Meri%20Aghekyan\Desktop\New%20folder\1110&#1381;&#1406;%201212%20&#1359;&#1377;&#1385;&#1415;\&#1344;&#1377;&#1406;&#1381;&#1388;&#1406;&#1377;&#1390;&#1398;&#1381;&#1408;%203-11.xlsx" TargetMode="External"/><Relationship Id="rId1" Type="http://schemas.openxmlformats.org/officeDocument/2006/relationships/externalLinkPath" Target="&#1344;&#1377;&#1406;&#1381;&#1388;&#1406;&#1377;&#1390;&#1398;&#1381;&#1408;%203-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Հ3 Մաս 1"/>
      <sheetName val="Հ3 Մաս 2"/>
      <sheetName val="Հ3 Մաս 3"/>
      <sheetName val="Հ3 Մաս 4"/>
      <sheetName val="Հ4  "/>
      <sheetName val="Հ5"/>
      <sheetName val="Հ6"/>
      <sheetName val="Հ7 Ձև1"/>
      <sheetName val="Հ7 Ձև2"/>
      <sheetName val="Հ7 Ձև3"/>
      <sheetName val="Հ8"/>
      <sheetName val="Հ9"/>
      <sheetName val="Հ10"/>
      <sheetName val="Հ11"/>
      <sheetName val="Լրացման պահանջներ"/>
    </sheetNames>
    <sheetDataSet>
      <sheetData sheetId="0"/>
      <sheetData sheetId="1">
        <row r="10">
          <cell r="G10">
            <v>33151.699999999997</v>
          </cell>
          <cell r="H10">
            <v>35000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33"/>
  <sheetViews>
    <sheetView zoomScale="85" zoomScaleNormal="85" workbookViewId="0">
      <selection activeCell="O13" sqref="O13"/>
    </sheetView>
  </sheetViews>
  <sheetFormatPr defaultRowHeight="14.5" x14ac:dyDescent="0.35"/>
  <cols>
    <col min="1" max="1" width="3.1796875" customWidth="1"/>
    <col min="5" max="5" width="18.26953125" customWidth="1"/>
    <col min="6" max="6" width="23" customWidth="1"/>
    <col min="7" max="7" width="18.81640625" customWidth="1"/>
    <col min="8" max="8" width="36.26953125" customWidth="1"/>
    <col min="9" max="9" width="31.54296875" customWidth="1"/>
    <col min="10" max="10" width="17.81640625" customWidth="1"/>
  </cols>
  <sheetData>
    <row r="1" spans="1:10" ht="22.5" x14ac:dyDescent="0.55000000000000004">
      <c r="A1" s="228" t="s">
        <v>1412</v>
      </c>
      <c r="B1" s="228"/>
      <c r="C1" s="228"/>
      <c r="D1" s="228"/>
      <c r="E1" s="228"/>
      <c r="F1" s="228"/>
      <c r="G1" s="228"/>
      <c r="H1" s="228"/>
      <c r="I1" s="228"/>
      <c r="J1" s="228"/>
    </row>
    <row r="3" spans="1:10" ht="15.5" x14ac:dyDescent="0.4">
      <c r="A3" s="230" t="s">
        <v>1525</v>
      </c>
      <c r="B3" s="230"/>
      <c r="C3" s="230"/>
      <c r="D3" s="230"/>
      <c r="E3" s="230"/>
      <c r="F3" s="230"/>
      <c r="G3" s="230"/>
      <c r="H3" s="230"/>
      <c r="I3" s="230"/>
      <c r="J3" s="230"/>
    </row>
    <row r="4" spans="1:10" ht="15.5" x14ac:dyDescent="0.4">
      <c r="A4" s="220"/>
      <c r="B4" s="220"/>
      <c r="C4" s="220"/>
      <c r="D4" s="220"/>
      <c r="E4" s="220"/>
      <c r="F4" s="220"/>
      <c r="G4" s="220" t="s">
        <v>1528</v>
      </c>
      <c r="H4" s="220"/>
      <c r="I4" s="220"/>
      <c r="J4" s="220"/>
    </row>
    <row r="5" spans="1:10" x14ac:dyDescent="0.35">
      <c r="A5" s="229" t="s">
        <v>1526</v>
      </c>
      <c r="B5" s="229"/>
      <c r="C5" s="229"/>
      <c r="D5" s="229"/>
      <c r="E5" s="229"/>
      <c r="F5" s="229"/>
      <c r="G5" s="229"/>
      <c r="H5" s="229"/>
      <c r="I5" s="229"/>
    </row>
    <row r="6" spans="1:10" ht="30" customHeight="1" x14ac:dyDescent="0.35">
      <c r="B6" s="229" t="s">
        <v>1527</v>
      </c>
      <c r="C6" s="229"/>
      <c r="D6" s="229"/>
      <c r="E6" s="229"/>
      <c r="F6" s="229"/>
      <c r="G6" s="229"/>
      <c r="H6" s="229"/>
      <c r="I6" s="229"/>
      <c r="J6" s="229"/>
    </row>
    <row r="7" spans="1:10" x14ac:dyDescent="0.35">
      <c r="B7" s="229" t="s">
        <v>1413</v>
      </c>
      <c r="C7" s="229"/>
      <c r="D7" s="229"/>
      <c r="E7" s="229"/>
      <c r="F7" s="229"/>
      <c r="G7" s="229"/>
      <c r="H7" s="229"/>
      <c r="I7" s="229"/>
      <c r="J7" s="229"/>
    </row>
    <row r="8" spans="1:10" ht="96.75" customHeight="1" x14ac:dyDescent="0.35">
      <c r="B8" s="229" t="s">
        <v>1507</v>
      </c>
      <c r="C8" s="229"/>
      <c r="D8" s="229"/>
      <c r="E8" s="229"/>
      <c r="F8" s="229"/>
      <c r="G8" s="229"/>
      <c r="H8" s="229"/>
      <c r="I8" s="229"/>
      <c r="J8" s="229"/>
    </row>
    <row r="9" spans="1:10" ht="104.25" customHeight="1" x14ac:dyDescent="0.35">
      <c r="B9" s="229" t="s">
        <v>1414</v>
      </c>
      <c r="C9" s="229"/>
      <c r="D9" s="229"/>
      <c r="E9" s="229"/>
      <c r="F9" s="229"/>
      <c r="G9" s="229"/>
      <c r="H9" s="229"/>
      <c r="I9" s="229"/>
      <c r="J9" s="229"/>
    </row>
    <row r="10" spans="1:10" ht="39.75" customHeight="1" x14ac:dyDescent="0.35">
      <c r="B10" s="229" t="s">
        <v>1415</v>
      </c>
      <c r="C10" s="229"/>
      <c r="D10" s="229"/>
      <c r="E10" s="229"/>
      <c r="F10" s="229"/>
      <c r="G10" s="229"/>
      <c r="H10" s="229"/>
      <c r="I10" s="229"/>
      <c r="J10" s="229"/>
    </row>
    <row r="11" spans="1:10" x14ac:dyDescent="0.35">
      <c r="B11" s="229" t="s">
        <v>1514</v>
      </c>
      <c r="C11" s="229"/>
      <c r="D11" s="229"/>
      <c r="E11" s="229"/>
      <c r="F11" s="229"/>
      <c r="G11" s="229"/>
      <c r="H11" s="229"/>
      <c r="I11" s="229"/>
      <c r="J11" s="229"/>
    </row>
    <row r="12" spans="1:10" x14ac:dyDescent="0.35">
      <c r="B12" s="66"/>
      <c r="C12" s="66"/>
      <c r="D12" s="66"/>
      <c r="E12" s="66"/>
      <c r="F12" s="66"/>
      <c r="G12" s="66"/>
      <c r="H12" s="66"/>
      <c r="I12" s="66"/>
      <c r="J12" s="66"/>
    </row>
    <row r="13" spans="1:10" x14ac:dyDescent="0.35">
      <c r="B13" s="229"/>
      <c r="C13" s="229"/>
      <c r="D13" s="229"/>
      <c r="E13" s="229"/>
      <c r="F13" s="229"/>
      <c r="G13" s="229"/>
      <c r="H13" s="229"/>
      <c r="I13" s="229"/>
      <c r="J13" s="229"/>
    </row>
    <row r="14" spans="1:10" ht="22.5" x14ac:dyDescent="0.55000000000000004">
      <c r="A14" s="228" t="s">
        <v>1412</v>
      </c>
      <c r="B14" s="228"/>
      <c r="C14" s="228"/>
      <c r="D14" s="228"/>
      <c r="E14" s="228"/>
      <c r="F14" s="228"/>
      <c r="G14" s="228"/>
      <c r="H14" s="228"/>
      <c r="I14" s="228"/>
      <c r="J14" s="228"/>
    </row>
    <row r="15" spans="1:10" ht="15.5" x14ac:dyDescent="0.4">
      <c r="A15" s="230" t="s">
        <v>1532</v>
      </c>
      <c r="B15" s="230"/>
      <c r="C15" s="230"/>
      <c r="D15" s="230"/>
      <c r="E15" s="230"/>
      <c r="F15" s="230"/>
      <c r="G15" s="230"/>
      <c r="H15" s="230"/>
      <c r="I15" s="230"/>
      <c r="J15" s="230"/>
    </row>
    <row r="16" spans="1:10" ht="15.5" x14ac:dyDescent="0.4">
      <c r="A16" s="220"/>
      <c r="B16" s="220"/>
      <c r="C16" s="220"/>
      <c r="D16" s="220"/>
      <c r="E16" s="220"/>
      <c r="F16" s="220"/>
      <c r="G16" s="220" t="s">
        <v>1531</v>
      </c>
      <c r="H16" s="220"/>
      <c r="I16" s="220"/>
      <c r="J16" s="220"/>
    </row>
    <row r="17" spans="2:10" ht="64.5" customHeight="1" x14ac:dyDescent="0.35">
      <c r="B17" s="229" t="s">
        <v>1509</v>
      </c>
      <c r="C17" s="229"/>
      <c r="D17" s="229"/>
      <c r="E17" s="229"/>
      <c r="F17" s="229"/>
      <c r="G17" s="229"/>
      <c r="H17" s="229"/>
      <c r="I17" s="229"/>
      <c r="J17" s="229"/>
    </row>
    <row r="18" spans="2:10" ht="64.5" customHeight="1" x14ac:dyDescent="0.35">
      <c r="B18" s="229" t="s">
        <v>1523</v>
      </c>
      <c r="C18" s="229"/>
      <c r="D18" s="229"/>
      <c r="E18" s="229"/>
      <c r="F18" s="229"/>
      <c r="G18" s="229"/>
      <c r="H18" s="229"/>
      <c r="I18" s="229"/>
      <c r="J18" s="229"/>
    </row>
    <row r="19" spans="2:10" ht="34.5" customHeight="1" x14ac:dyDescent="0.35">
      <c r="B19" s="229" t="s">
        <v>1524</v>
      </c>
      <c r="C19" s="229"/>
      <c r="D19" s="229"/>
      <c r="E19" s="229"/>
      <c r="F19" s="229"/>
      <c r="G19" s="229"/>
      <c r="H19" s="229"/>
      <c r="I19" s="229"/>
      <c r="J19" s="229"/>
    </row>
    <row r="20" spans="2:10" ht="48" customHeight="1" x14ac:dyDescent="0.35">
      <c r="B20" s="229" t="s">
        <v>1512</v>
      </c>
      <c r="C20" s="229"/>
      <c r="D20" s="229"/>
      <c r="E20" s="229"/>
      <c r="F20" s="229"/>
      <c r="G20" s="229"/>
      <c r="H20" s="229"/>
      <c r="I20" s="229"/>
      <c r="J20" s="229"/>
    </row>
    <row r="21" spans="2:10" ht="63.75" customHeight="1" x14ac:dyDescent="0.35">
      <c r="B21" s="229" t="s">
        <v>1521</v>
      </c>
      <c r="C21" s="229"/>
      <c r="D21" s="229"/>
      <c r="E21" s="229"/>
      <c r="F21" s="229"/>
      <c r="G21" s="229"/>
      <c r="H21" s="229"/>
      <c r="I21" s="229"/>
      <c r="J21" s="229"/>
    </row>
    <row r="22" spans="2:10" ht="60" customHeight="1" x14ac:dyDescent="0.35">
      <c r="B22" s="229" t="s">
        <v>1522</v>
      </c>
      <c r="C22" s="229"/>
      <c r="D22" s="229"/>
      <c r="E22" s="229"/>
      <c r="F22" s="229"/>
      <c r="G22" s="229"/>
      <c r="H22" s="229"/>
      <c r="I22" s="229"/>
      <c r="J22" s="229"/>
    </row>
    <row r="23" spans="2:10" ht="75.75" customHeight="1" x14ac:dyDescent="0.35">
      <c r="B23" s="229" t="s">
        <v>1513</v>
      </c>
      <c r="C23" s="229"/>
      <c r="D23" s="229"/>
      <c r="E23" s="229"/>
      <c r="F23" s="229"/>
      <c r="G23" s="229"/>
      <c r="H23" s="229"/>
      <c r="I23" s="229"/>
      <c r="J23" s="229"/>
    </row>
    <row r="24" spans="2:10" ht="65.25" customHeight="1" x14ac:dyDescent="0.35">
      <c r="B24" s="229" t="s">
        <v>1510</v>
      </c>
      <c r="C24" s="229"/>
      <c r="D24" s="229"/>
      <c r="E24" s="229"/>
      <c r="F24" s="229"/>
      <c r="G24" s="229"/>
      <c r="H24" s="229"/>
      <c r="I24" s="229"/>
      <c r="J24" s="229"/>
    </row>
    <row r="25" spans="2:10" x14ac:dyDescent="0.35">
      <c r="B25" s="66"/>
      <c r="C25" s="66"/>
      <c r="D25" s="66"/>
      <c r="E25" s="66"/>
      <c r="F25" s="66"/>
      <c r="G25" s="66"/>
      <c r="H25" s="66"/>
      <c r="I25" s="66"/>
      <c r="J25" s="66"/>
    </row>
    <row r="26" spans="2:10" x14ac:dyDescent="0.35">
      <c r="B26" s="229"/>
      <c r="C26" s="229"/>
      <c r="D26" s="229"/>
      <c r="E26" s="229"/>
      <c r="F26" s="229"/>
      <c r="G26" s="229"/>
      <c r="H26" s="229"/>
      <c r="I26" s="229"/>
      <c r="J26" s="229"/>
    </row>
    <row r="27" spans="2:10" x14ac:dyDescent="0.35">
      <c r="B27" s="229"/>
      <c r="C27" s="229"/>
      <c r="D27" s="229"/>
      <c r="E27" s="229"/>
      <c r="F27" s="229"/>
      <c r="G27" s="229"/>
      <c r="H27" s="229"/>
      <c r="I27" s="229"/>
      <c r="J27" s="229"/>
    </row>
    <row r="28" spans="2:10" x14ac:dyDescent="0.35">
      <c r="B28" s="66"/>
      <c r="C28" s="66"/>
      <c r="D28" s="66"/>
      <c r="E28" s="66"/>
      <c r="F28" s="66"/>
      <c r="G28" s="66"/>
      <c r="H28" s="66"/>
      <c r="I28" s="66"/>
      <c r="J28" s="66"/>
    </row>
    <row r="29" spans="2:10" x14ac:dyDescent="0.35">
      <c r="B29" s="66"/>
      <c r="C29" s="66"/>
      <c r="D29" s="66"/>
      <c r="E29" s="66"/>
      <c r="F29" s="66"/>
      <c r="G29" s="66"/>
      <c r="H29" s="66"/>
      <c r="I29" s="66"/>
      <c r="J29" s="66"/>
    </row>
    <row r="30" spans="2:10" x14ac:dyDescent="0.35">
      <c r="B30" s="66"/>
      <c r="C30" s="66"/>
      <c r="D30" s="66"/>
      <c r="E30" s="66"/>
      <c r="F30" s="66"/>
      <c r="G30" s="66"/>
      <c r="H30" s="66"/>
      <c r="I30" s="66"/>
      <c r="J30" s="66"/>
    </row>
    <row r="31" spans="2:10" x14ac:dyDescent="0.35">
      <c r="B31" s="66"/>
      <c r="C31" s="66"/>
      <c r="D31" s="66"/>
      <c r="E31" s="66"/>
      <c r="F31" s="66"/>
      <c r="G31" s="66"/>
      <c r="H31" s="66"/>
      <c r="I31" s="66"/>
      <c r="J31" s="66"/>
    </row>
    <row r="32" spans="2:10" x14ac:dyDescent="0.35">
      <c r="B32" s="66"/>
      <c r="C32" s="66"/>
      <c r="D32" s="66"/>
      <c r="E32" s="66"/>
      <c r="F32" s="66"/>
      <c r="G32" s="66"/>
      <c r="H32" s="66"/>
      <c r="I32" s="66"/>
      <c r="J32" s="66"/>
    </row>
    <row r="33" spans="2:10" x14ac:dyDescent="0.35">
      <c r="B33" s="66"/>
      <c r="C33" s="66"/>
      <c r="D33" s="66"/>
      <c r="E33" s="66"/>
      <c r="F33" s="66"/>
      <c r="G33" s="66"/>
      <c r="H33" s="66"/>
      <c r="I33" s="66"/>
      <c r="J33" s="66"/>
    </row>
  </sheetData>
  <mergeCells count="22">
    <mergeCell ref="B26:J26"/>
    <mergeCell ref="B27:J27"/>
    <mergeCell ref="B7:J7"/>
    <mergeCell ref="B8:J8"/>
    <mergeCell ref="B9:J9"/>
    <mergeCell ref="B10:J10"/>
    <mergeCell ref="B11:J11"/>
    <mergeCell ref="B19:J19"/>
    <mergeCell ref="B21:J21"/>
    <mergeCell ref="B22:J22"/>
    <mergeCell ref="B24:J24"/>
    <mergeCell ref="B23:J23"/>
    <mergeCell ref="B20:J20"/>
    <mergeCell ref="A15:J15"/>
    <mergeCell ref="A1:J1"/>
    <mergeCell ref="B18:J18"/>
    <mergeCell ref="B17:J17"/>
    <mergeCell ref="A14:J14"/>
    <mergeCell ref="A3:J3"/>
    <mergeCell ref="A5:I5"/>
    <mergeCell ref="B6:J6"/>
    <mergeCell ref="B13:J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0000"/>
    <outlinePr summaryBelow="0"/>
  </sheetPr>
  <dimension ref="A1:CE234"/>
  <sheetViews>
    <sheetView tabSelected="1" view="pageBreakPreview" topLeftCell="G1" zoomScale="60" zoomScaleNormal="70" workbookViewId="0">
      <selection activeCell="W9" sqref="W9"/>
    </sheetView>
  </sheetViews>
  <sheetFormatPr defaultColWidth="9.1796875" defaultRowHeight="16.5" outlineLevelRow="2" x14ac:dyDescent="0.45"/>
  <cols>
    <col min="1" max="1" width="6" style="11" customWidth="1"/>
    <col min="2" max="2" width="7" style="61" customWidth="1"/>
    <col min="3" max="3" width="65" style="62" customWidth="1"/>
    <col min="4" max="4" width="25.81640625" style="63" customWidth="1"/>
    <col min="5" max="6" width="22.453125" style="8" customWidth="1"/>
    <col min="7" max="7" width="20.54296875" style="60" customWidth="1"/>
    <col min="8" max="8" width="26.26953125" style="60" customWidth="1"/>
    <col min="9" max="10" width="14" style="60" customWidth="1"/>
    <col min="11" max="12" width="14.1796875" style="10" customWidth="1"/>
    <col min="13" max="13" width="13.26953125" style="10" customWidth="1"/>
    <col min="14" max="14" width="14.1796875" style="10" customWidth="1"/>
    <col min="15" max="15" width="12.1796875" style="10" customWidth="1"/>
    <col min="16" max="16" width="12.453125" style="10" customWidth="1"/>
    <col min="17" max="17" width="11.1796875" style="10" customWidth="1"/>
    <col min="18" max="18" width="12.81640625" style="10" customWidth="1"/>
    <col min="19" max="19" width="13" style="10" customWidth="1"/>
    <col min="20" max="20" width="11.453125" style="10" customWidth="1"/>
    <col min="21" max="21" width="14.54296875" style="10" customWidth="1"/>
    <col min="22" max="22" width="14.1796875" style="10" customWidth="1"/>
    <col min="23" max="23" width="17.26953125" style="10" customWidth="1"/>
    <col min="24" max="27" width="9.1796875" style="10"/>
    <col min="28" max="40" width="9.1796875" style="10" hidden="1" customWidth="1"/>
    <col min="41" max="16384" width="9.1796875" style="10"/>
  </cols>
  <sheetData>
    <row r="1" spans="1:41" x14ac:dyDescent="0.45">
      <c r="G1" s="222" t="s">
        <v>1530</v>
      </c>
    </row>
    <row r="2" spans="1:41" x14ac:dyDescent="0.45">
      <c r="AA2" s="104"/>
      <c r="AB2" s="103" t="s">
        <v>1411</v>
      </c>
      <c r="AC2" s="104"/>
      <c r="AD2" s="104"/>
      <c r="AE2" s="104"/>
      <c r="AF2" s="104"/>
      <c r="AG2" s="104"/>
      <c r="AH2" s="104"/>
      <c r="AI2" s="104"/>
      <c r="AJ2" s="104"/>
      <c r="AK2" s="104"/>
      <c r="AL2" s="104"/>
      <c r="AM2" s="104"/>
      <c r="AN2" s="104"/>
      <c r="AO2" s="104"/>
    </row>
    <row r="3" spans="1:41" s="12" customFormat="1" ht="16.5" customHeight="1" x14ac:dyDescent="0.45">
      <c r="A3" s="239"/>
      <c r="B3" s="239"/>
      <c r="C3" s="239" t="s">
        <v>98</v>
      </c>
      <c r="D3" s="239" t="s">
        <v>1516</v>
      </c>
      <c r="E3" s="239" t="s">
        <v>1517</v>
      </c>
      <c r="F3" s="238" t="s">
        <v>1518</v>
      </c>
      <c r="G3" s="238"/>
      <c r="H3" s="238"/>
      <c r="I3" s="233" t="s">
        <v>1416</v>
      </c>
      <c r="J3" s="233" t="s">
        <v>8</v>
      </c>
      <c r="K3" s="235" t="s">
        <v>1423</v>
      </c>
      <c r="L3" s="235"/>
      <c r="M3" s="235"/>
      <c r="N3" s="235"/>
      <c r="O3" s="235" t="s">
        <v>1424</v>
      </c>
      <c r="P3" s="235"/>
      <c r="Q3" s="235"/>
      <c r="R3" s="236" t="s">
        <v>1425</v>
      </c>
      <c r="S3" s="237"/>
      <c r="T3" s="235" t="s">
        <v>1426</v>
      </c>
      <c r="U3" s="235"/>
      <c r="V3" s="235"/>
      <c r="W3" s="231" t="s">
        <v>1410</v>
      </c>
      <c r="X3" s="89"/>
      <c r="Y3" s="89"/>
      <c r="Z3" s="89"/>
      <c r="AA3" s="89"/>
      <c r="AB3" s="235" t="s">
        <v>1423</v>
      </c>
      <c r="AC3" s="235"/>
      <c r="AD3" s="235"/>
      <c r="AE3" s="235"/>
      <c r="AF3" s="235" t="s">
        <v>1424</v>
      </c>
      <c r="AG3" s="235"/>
      <c r="AH3" s="235"/>
      <c r="AI3" s="236" t="s">
        <v>1425</v>
      </c>
      <c r="AJ3" s="237"/>
      <c r="AK3" s="235" t="s">
        <v>1426</v>
      </c>
      <c r="AL3" s="235"/>
      <c r="AM3" s="235"/>
      <c r="AN3" s="231" t="s">
        <v>1410</v>
      </c>
    </row>
    <row r="4" spans="1:41" s="13" customFormat="1" ht="27" customHeight="1" x14ac:dyDescent="0.35">
      <c r="A4" s="240"/>
      <c r="B4" s="240"/>
      <c r="C4" s="240"/>
      <c r="D4" s="240"/>
      <c r="E4" s="240"/>
      <c r="F4" s="90" t="s">
        <v>1369</v>
      </c>
      <c r="G4" s="90" t="s">
        <v>1370</v>
      </c>
      <c r="H4" s="90" t="s">
        <v>1519</v>
      </c>
      <c r="I4" s="234"/>
      <c r="J4" s="234"/>
      <c r="K4" s="134" t="s">
        <v>1429</v>
      </c>
      <c r="L4" s="134" t="s">
        <v>2</v>
      </c>
      <c r="M4" s="134" t="s">
        <v>24</v>
      </c>
      <c r="N4" s="134" t="s">
        <v>94</v>
      </c>
      <c r="O4" s="134" t="s">
        <v>57</v>
      </c>
      <c r="P4" s="134" t="s">
        <v>1467</v>
      </c>
      <c r="Q4" s="134" t="s">
        <v>1466</v>
      </c>
      <c r="R4" s="134" t="s">
        <v>1478</v>
      </c>
      <c r="S4" s="134" t="s">
        <v>1477</v>
      </c>
      <c r="T4" s="134" t="s">
        <v>1426</v>
      </c>
      <c r="U4" s="134" t="s">
        <v>86</v>
      </c>
      <c r="V4" s="134" t="s">
        <v>1493</v>
      </c>
      <c r="W4" s="232"/>
      <c r="X4" s="91"/>
      <c r="Y4" s="91"/>
      <c r="Z4" s="91"/>
      <c r="AA4" s="91"/>
      <c r="AB4" s="134" t="s">
        <v>1429</v>
      </c>
      <c r="AC4" s="134" t="s">
        <v>2</v>
      </c>
      <c r="AD4" s="134" t="s">
        <v>24</v>
      </c>
      <c r="AE4" s="134" t="s">
        <v>94</v>
      </c>
      <c r="AF4" s="134" t="s">
        <v>57</v>
      </c>
      <c r="AG4" s="134" t="s">
        <v>1467</v>
      </c>
      <c r="AH4" s="134" t="s">
        <v>1466</v>
      </c>
      <c r="AI4" s="134" t="s">
        <v>1478</v>
      </c>
      <c r="AJ4" s="134" t="s">
        <v>1477</v>
      </c>
      <c r="AK4" s="134" t="s">
        <v>1426</v>
      </c>
      <c r="AL4" s="134" t="s">
        <v>86</v>
      </c>
      <c r="AM4" s="134" t="s">
        <v>1493</v>
      </c>
      <c r="AN4" s="232"/>
    </row>
    <row r="5" spans="1:41" x14ac:dyDescent="0.45">
      <c r="A5" s="93" t="s">
        <v>79</v>
      </c>
      <c r="B5" s="93" t="s">
        <v>79</v>
      </c>
      <c r="C5" s="223" t="s">
        <v>79</v>
      </c>
      <c r="D5" s="93" t="s">
        <v>79</v>
      </c>
      <c r="E5" s="93" t="s">
        <v>79</v>
      </c>
      <c r="F5" s="93" t="s">
        <v>79</v>
      </c>
      <c r="G5" s="93" t="s">
        <v>79</v>
      </c>
      <c r="H5" s="93" t="s">
        <v>79</v>
      </c>
      <c r="I5" s="93" t="s">
        <v>79</v>
      </c>
      <c r="J5" s="93" t="s">
        <v>79</v>
      </c>
      <c r="K5" s="93" t="s">
        <v>79</v>
      </c>
      <c r="L5" s="93" t="s">
        <v>79</v>
      </c>
      <c r="M5" s="93" t="s">
        <v>79</v>
      </c>
      <c r="N5" s="93" t="s">
        <v>79</v>
      </c>
      <c r="O5" s="93" t="s">
        <v>79</v>
      </c>
      <c r="P5" s="93" t="s">
        <v>79</v>
      </c>
      <c r="Q5" s="93" t="s">
        <v>79</v>
      </c>
      <c r="R5" s="93" t="s">
        <v>79</v>
      </c>
      <c r="S5" s="93" t="s">
        <v>79</v>
      </c>
      <c r="T5" s="93" t="s">
        <v>79</v>
      </c>
      <c r="U5" s="93" t="s">
        <v>79</v>
      </c>
      <c r="V5" s="93" t="s">
        <v>79</v>
      </c>
      <c r="W5" s="93" t="s">
        <v>79</v>
      </c>
      <c r="X5" s="94"/>
      <c r="Y5" s="94"/>
      <c r="Z5" s="94"/>
      <c r="AA5" s="94"/>
      <c r="AB5" s="92"/>
      <c r="AC5" s="92"/>
      <c r="AD5" s="92"/>
      <c r="AE5" s="92"/>
      <c r="AF5" s="92"/>
      <c r="AG5" s="92"/>
      <c r="AH5" s="92"/>
      <c r="AI5" s="92"/>
      <c r="AJ5" s="92"/>
      <c r="AK5" s="92"/>
      <c r="AL5" s="92"/>
      <c r="AM5" s="92"/>
      <c r="AN5" s="92"/>
    </row>
    <row r="6" spans="1:41" s="15" customFormat="1" ht="15.5" x14ac:dyDescent="0.4">
      <c r="A6" s="182"/>
      <c r="B6" s="183"/>
      <c r="C6" s="224" t="s">
        <v>99</v>
      </c>
      <c r="D6" s="184">
        <f>D7</f>
        <v>33151.699999999997</v>
      </c>
      <c r="E6" s="184">
        <f t="shared" ref="E6:H6" si="0">E7</f>
        <v>35000</v>
      </c>
      <c r="F6" s="184">
        <f t="shared" si="0"/>
        <v>36000</v>
      </c>
      <c r="G6" s="184">
        <f t="shared" si="0"/>
        <v>36000</v>
      </c>
      <c r="H6" s="184">
        <f t="shared" si="0"/>
        <v>36000</v>
      </c>
      <c r="I6" s="95"/>
      <c r="J6" s="95"/>
      <c r="K6" s="88"/>
      <c r="L6" s="88"/>
      <c r="M6" s="88"/>
      <c r="N6" s="88"/>
      <c r="O6" s="88"/>
      <c r="P6" s="88"/>
      <c r="Q6" s="88"/>
      <c r="R6" s="88"/>
      <c r="S6" s="88"/>
      <c r="T6" s="88"/>
      <c r="U6" s="88"/>
      <c r="V6" s="88"/>
      <c r="W6" s="87">
        <f>AN6</f>
        <v>0</v>
      </c>
      <c r="X6" s="96"/>
      <c r="Y6" s="96"/>
      <c r="Z6" s="96"/>
      <c r="AA6" s="96"/>
      <c r="AB6" s="87">
        <f>IFERROR(VLOOKUP(K6,'Վարկանիշային չափորոշիչներ'!$G$6:$GE$68,4,FALSE),0)</f>
        <v>0</v>
      </c>
      <c r="AC6" s="87">
        <f>IFERROR(VLOOKUP(L6,'Վարկանիշային չափորոշիչներ'!$G$6:$GE$68,4,FALSE),0)</f>
        <v>0</v>
      </c>
      <c r="AD6" s="87">
        <f>IFERROR(VLOOKUP(M6,'Վարկանիշային չափորոշիչներ'!$G$6:$GE$68,4,FALSE),0)</f>
        <v>0</v>
      </c>
      <c r="AE6" s="87">
        <f>IFERROR(VLOOKUP(N6,'Վարկանիշային չափորոշիչներ'!$G$6:$GE$68,4,FALSE),0)</f>
        <v>0</v>
      </c>
      <c r="AF6" s="87">
        <f>IFERROR(VLOOKUP(O6,'Վարկանիշային չափորոշիչներ'!$G$6:$GE$68,4,FALSE),0)</f>
        <v>0</v>
      </c>
      <c r="AG6" s="87">
        <f>IFERROR(VLOOKUP(P6,'Վարկանիշային չափորոշիչներ'!$G$6:$GE$68,4,FALSE),0)</f>
        <v>0</v>
      </c>
      <c r="AH6" s="87">
        <f>IFERROR(VLOOKUP(Q6,'Վարկանիշային չափորոշիչներ'!$G$6:$GE$68,4,FALSE),0)</f>
        <v>0</v>
      </c>
      <c r="AI6" s="87">
        <f>IFERROR(VLOOKUP(R6,'Վարկանիշային չափորոշիչներ'!$G$6:$GE$68,4,FALSE),0)</f>
        <v>0</v>
      </c>
      <c r="AJ6" s="87">
        <f>IFERROR(VLOOKUP(S6,'Վարկանիշային չափորոշիչներ'!$G$6:$GE$68,4,FALSE),0)</f>
        <v>0</v>
      </c>
      <c r="AK6" s="87">
        <f>IFERROR(VLOOKUP(T6,'Վարկանիշային չափորոշիչներ'!$G$6:$GE$68,4,FALSE),0)</f>
        <v>0</v>
      </c>
      <c r="AL6" s="87">
        <f>IFERROR(VLOOKUP(U6,'Վարկանիշային չափորոշիչներ'!$G$6:$GE$68,4,FALSE),0)</f>
        <v>0</v>
      </c>
      <c r="AM6" s="87">
        <f>IFERROR(VLOOKUP(V6,'Վարկանիշային չափորոշիչներ'!$G$6:$GE$68,4,FALSE),0)</f>
        <v>0</v>
      </c>
      <c r="AN6" s="87">
        <f>SUM(AB6:AM6)</f>
        <v>0</v>
      </c>
    </row>
    <row r="7" spans="1:41" ht="41.25" customHeight="1" x14ac:dyDescent="0.45">
      <c r="A7" s="191" t="s">
        <v>0</v>
      </c>
      <c r="B7" s="191"/>
      <c r="C7" s="226" t="s">
        <v>235</v>
      </c>
      <c r="D7" s="192">
        <f>D8</f>
        <v>33151.699999999997</v>
      </c>
      <c r="E7" s="192">
        <f t="shared" ref="E7" si="1">E8</f>
        <v>35000</v>
      </c>
      <c r="F7" s="192">
        <v>36000</v>
      </c>
      <c r="G7" s="192">
        <v>36000</v>
      </c>
      <c r="H7" s="192">
        <v>36000</v>
      </c>
      <c r="I7" s="98" t="s">
        <v>79</v>
      </c>
      <c r="J7" s="98" t="s">
        <v>79</v>
      </c>
      <c r="K7" s="98" t="s">
        <v>79</v>
      </c>
      <c r="L7" s="98" t="s">
        <v>79</v>
      </c>
      <c r="M7" s="98" t="s">
        <v>79</v>
      </c>
      <c r="N7" s="98" t="s">
        <v>79</v>
      </c>
      <c r="O7" s="98" t="s">
        <v>79</v>
      </c>
      <c r="P7" s="98" t="s">
        <v>79</v>
      </c>
      <c r="Q7" s="98" t="s">
        <v>79</v>
      </c>
      <c r="R7" s="98" t="s">
        <v>79</v>
      </c>
      <c r="S7" s="98" t="s">
        <v>79</v>
      </c>
      <c r="T7" s="98" t="s">
        <v>79</v>
      </c>
      <c r="U7" s="98" t="s">
        <v>79</v>
      </c>
      <c r="V7" s="98" t="s">
        <v>79</v>
      </c>
      <c r="W7" s="98" t="s">
        <v>79</v>
      </c>
      <c r="X7" s="94"/>
      <c r="Y7" s="94"/>
      <c r="Z7" s="94"/>
      <c r="AA7" s="94"/>
      <c r="AB7" s="87">
        <f>IFERROR(VLOOKUP(K7,'Վարկանիշային չափորոշիչներ'!$G$6:$GE$68,4,FALSE),0)</f>
        <v>0</v>
      </c>
      <c r="AC7" s="87">
        <f>IFERROR(VLOOKUP(L7,'Վարկանիշային չափորոշիչներ'!$G$6:$GE$68,4,FALSE),0)</f>
        <v>0</v>
      </c>
      <c r="AD7" s="87">
        <f>IFERROR(VLOOKUP(M7,'Վարկանիշային չափորոշիչներ'!$G$6:$GE$68,4,FALSE),0)</f>
        <v>0</v>
      </c>
      <c r="AE7" s="87">
        <f>IFERROR(VLOOKUP(N7,'Վարկանիշային չափորոշիչներ'!$G$6:$GE$68,4,FALSE),0)</f>
        <v>0</v>
      </c>
      <c r="AF7" s="87">
        <f>IFERROR(VLOOKUP(O7,'Վարկանիշային չափորոշիչներ'!$G$6:$GE$68,4,FALSE),0)</f>
        <v>0</v>
      </c>
      <c r="AG7" s="87">
        <f>IFERROR(VLOOKUP(P7,'Վարկանիշային չափորոշիչներ'!$G$6:$GE$68,4,FALSE),0)</f>
        <v>0</v>
      </c>
      <c r="AH7" s="87">
        <f>IFERROR(VLOOKUP(Q7,'Վարկանիշային չափորոշիչներ'!$G$6:$GE$68,4,FALSE),0)</f>
        <v>0</v>
      </c>
      <c r="AI7" s="87">
        <f>IFERROR(VLOOKUP(R7,'Վարկանիշային չափորոշիչներ'!$G$6:$GE$68,4,FALSE),0)</f>
        <v>0</v>
      </c>
      <c r="AJ7" s="87">
        <f>IFERROR(VLOOKUP(S7,'Վարկանիշային չափորոշիչներ'!$G$6:$GE$68,4,FALSE),0)</f>
        <v>0</v>
      </c>
      <c r="AK7" s="87">
        <f>IFERROR(VLOOKUP(T7,'Վարկանիշային չափորոշիչներ'!$G$6:$GE$68,4,FALSE),0)</f>
        <v>0</v>
      </c>
      <c r="AL7" s="87">
        <f>IFERROR(VLOOKUP(U7,'Վարկանիշային չափորոշիչներ'!$G$6:$GE$68,4,FALSE),0)</f>
        <v>0</v>
      </c>
      <c r="AM7" s="87">
        <f>IFERROR(VLOOKUP(V7,'Վարկանիշային չափորոշիչներ'!$G$6:$GE$68,4,FALSE),0)</f>
        <v>0</v>
      </c>
      <c r="AN7" s="87">
        <f t="shared" ref="AN7" si="2">SUM(AB7:AM7)</f>
        <v>0</v>
      </c>
    </row>
    <row r="8" spans="1:41" outlineLevel="1" x14ac:dyDescent="0.45">
      <c r="A8" s="185">
        <v>1110</v>
      </c>
      <c r="B8" s="185"/>
      <c r="C8" s="225" t="s">
        <v>359</v>
      </c>
      <c r="D8" s="186">
        <f t="shared" ref="D8:E8" si="3">SUM(D9)</f>
        <v>33151.699999999997</v>
      </c>
      <c r="E8" s="186">
        <f t="shared" si="3"/>
        <v>35000</v>
      </c>
      <c r="F8" s="187">
        <v>36000</v>
      </c>
      <c r="G8" s="187">
        <v>36000</v>
      </c>
      <c r="H8" s="187">
        <v>36000</v>
      </c>
      <c r="I8" s="99" t="s">
        <v>79</v>
      </c>
      <c r="J8" s="99" t="s">
        <v>79</v>
      </c>
      <c r="K8" s="99" t="s">
        <v>79</v>
      </c>
      <c r="L8" s="99" t="s">
        <v>79</v>
      </c>
      <c r="M8" s="99" t="s">
        <v>79</v>
      </c>
      <c r="N8" s="99" t="s">
        <v>79</v>
      </c>
      <c r="O8" s="99" t="s">
        <v>79</v>
      </c>
      <c r="P8" s="99" t="s">
        <v>79</v>
      </c>
      <c r="Q8" s="99" t="s">
        <v>79</v>
      </c>
      <c r="R8" s="99" t="s">
        <v>79</v>
      </c>
      <c r="S8" s="99" t="s">
        <v>79</v>
      </c>
      <c r="T8" s="99" t="s">
        <v>79</v>
      </c>
      <c r="U8" s="99" t="s">
        <v>79</v>
      </c>
      <c r="V8" s="99" t="s">
        <v>79</v>
      </c>
      <c r="W8" s="99" t="s">
        <v>79</v>
      </c>
      <c r="X8" s="94"/>
      <c r="Y8" s="94"/>
      <c r="Z8" s="94"/>
      <c r="AA8" s="94"/>
      <c r="AB8" s="87">
        <f>IFERROR(VLOOKUP(K8,'Վարկանիշային չափորոշիչներ'!$G$6:$GE$68,4,FALSE),0)</f>
        <v>0</v>
      </c>
      <c r="AC8" s="87">
        <f>IFERROR(VLOOKUP(L8,'Վարկանիշային չափորոշիչներ'!$G$6:$GE$68,4,FALSE),0)</f>
        <v>0</v>
      </c>
      <c r="AD8" s="87">
        <f>IFERROR(VLOOKUP(M8,'Վարկանիշային չափորոշիչներ'!$G$6:$GE$68,4,FALSE),0)</f>
        <v>0</v>
      </c>
      <c r="AE8" s="87">
        <f>IFERROR(VLOOKUP(N8,'Վարկանիշային չափորոշիչներ'!$G$6:$GE$68,4,FALSE),0)</f>
        <v>0</v>
      </c>
      <c r="AF8" s="87">
        <f>IFERROR(VLOOKUP(O8,'Վարկանիշային չափորոշիչներ'!$G$6:$GE$68,4,FALSE),0)</f>
        <v>0</v>
      </c>
      <c r="AG8" s="87">
        <f>IFERROR(VLOOKUP(P8,'Վարկանիշային չափորոշիչներ'!$G$6:$GE$68,4,FALSE),0)</f>
        <v>0</v>
      </c>
      <c r="AH8" s="87">
        <f>IFERROR(VLOOKUP(Q8,'Վարկանիշային չափորոշիչներ'!$G$6:$GE$68,4,FALSE),0)</f>
        <v>0</v>
      </c>
      <c r="AI8" s="87">
        <f>IFERROR(VLOOKUP(R8,'Վարկանիշային չափորոշիչներ'!$G$6:$GE$68,4,FALSE),0)</f>
        <v>0</v>
      </c>
      <c r="AJ8" s="87">
        <f>IFERROR(VLOOKUP(S8,'Վարկանիշային չափորոշիչներ'!$G$6:$GE$68,4,FALSE),0)</f>
        <v>0</v>
      </c>
      <c r="AK8" s="87">
        <f>IFERROR(VLOOKUP(T8,'Վարկանիշային չափորոշիչներ'!$G$6:$GE$68,4,FALSE),0)</f>
        <v>0</v>
      </c>
      <c r="AL8" s="87">
        <f>IFERROR(VLOOKUP(U8,'Վարկանիշային չափորոշիչներ'!$G$6:$GE$68,4,FALSE),0)</f>
        <v>0</v>
      </c>
      <c r="AM8" s="87">
        <f>IFERROR(VLOOKUP(V8,'Վարկանիշային չափորոշիչներ'!$G$6:$GE$68,4,FALSE),0)</f>
        <v>0</v>
      </c>
      <c r="AN8" s="87">
        <f t="shared" ref="AN8:AN9" si="4">SUM(AB8:AM8)</f>
        <v>0</v>
      </c>
    </row>
    <row r="9" spans="1:41" ht="80.5" outlineLevel="2" x14ac:dyDescent="0.45">
      <c r="A9" s="188">
        <v>1110</v>
      </c>
      <c r="B9" s="188">
        <v>12001</v>
      </c>
      <c r="C9" s="195" t="s">
        <v>360</v>
      </c>
      <c r="D9" s="189">
        <f>'[1]Հ3 Մաս 2'!$G$10</f>
        <v>33151.699999999997</v>
      </c>
      <c r="E9" s="189">
        <f>'[1]Հ3 Մաս 2'!$H$10</f>
        <v>35000</v>
      </c>
      <c r="F9" s="190">
        <v>36000</v>
      </c>
      <c r="G9" s="190">
        <v>36000</v>
      </c>
      <c r="H9" s="190">
        <v>36000</v>
      </c>
      <c r="I9" s="97" t="s">
        <v>1505</v>
      </c>
      <c r="J9" s="97" t="s">
        <v>1504</v>
      </c>
      <c r="K9" s="88" t="s">
        <v>25</v>
      </c>
      <c r="L9" s="88" t="s">
        <v>25</v>
      </c>
      <c r="M9" s="88" t="s">
        <v>23</v>
      </c>
      <c r="N9" s="88" t="s">
        <v>25</v>
      </c>
      <c r="O9" s="88" t="s">
        <v>58</v>
      </c>
      <c r="P9" s="88" t="s">
        <v>25</v>
      </c>
      <c r="Q9" s="227" t="s">
        <v>1496</v>
      </c>
      <c r="R9" s="227" t="s">
        <v>54</v>
      </c>
      <c r="S9" s="227" t="s">
        <v>47</v>
      </c>
      <c r="T9" s="227" t="s">
        <v>1500</v>
      </c>
      <c r="U9" s="88" t="s">
        <v>87</v>
      </c>
      <c r="V9" s="88" t="s">
        <v>62</v>
      </c>
      <c r="W9" s="87">
        <f>AN9</f>
        <v>63.5</v>
      </c>
      <c r="X9" s="94"/>
      <c r="Y9" s="94"/>
      <c r="Z9" s="94"/>
      <c r="AA9" s="94"/>
      <c r="AB9" s="87">
        <f>IFERROR(VLOOKUP(K9,'Վարկանիշային չափորոշիչներ'!$G$6:$GE$68,4,FALSE),0)</f>
        <v>0</v>
      </c>
      <c r="AC9" s="87">
        <f>IFERROR(VLOOKUP(L9,'Վարկանիշային չափորոշիչներ'!$G$6:$GE$68,4,FALSE),0)</f>
        <v>0</v>
      </c>
      <c r="AD9" s="87">
        <f>IFERROR(VLOOKUP(M9,'Վարկանիշային չափորոշիչներ'!$G$6:$GE$68,4,FALSE),0)</f>
        <v>5</v>
      </c>
      <c r="AE9" s="87">
        <f>IFERROR(VLOOKUP(N9,'Վարկանիշային չափորոշիչներ'!$G$6:$GE$68,4,FALSE),0)</f>
        <v>0</v>
      </c>
      <c r="AF9" s="87">
        <f>IFERROR(VLOOKUP(O9,'Վարկանիշային չափորոշիչներ'!$G$6:$GE$68,4,FALSE),0)</f>
        <v>8</v>
      </c>
      <c r="AG9" s="87">
        <f>IFERROR(VLOOKUP(P9,'Վարկանիշային չափորոշիչներ'!$G$6:$GE$68,4,FALSE),0)</f>
        <v>0</v>
      </c>
      <c r="AH9" s="87">
        <f>IFERROR(VLOOKUP(Q9,'Վարկանիշային չափորոշիչներ'!$G$6:$GE$68,4,FALSE),0)</f>
        <v>9</v>
      </c>
      <c r="AI9" s="87">
        <f>IFERROR(VLOOKUP(R9,'Վարկանիշային չափորոշիչներ'!$G$6:$GE$68,4,FALSE),0)</f>
        <v>10</v>
      </c>
      <c r="AJ9" s="87">
        <f>IFERROR(VLOOKUP(S9,'Վարկանիշային չափորոշիչներ'!$G$6:$GE$68,4,FALSE),0)</f>
        <v>10.5</v>
      </c>
      <c r="AK9" s="87">
        <f>IFERROR(VLOOKUP(T9,'Վարկանիշային չափորոշիչներ'!$G$6:$GE$68,4,FALSE),0)</f>
        <v>8</v>
      </c>
      <c r="AL9" s="87">
        <f>IFERROR(VLOOKUP(U9,'Վարկանիշային չափորոշիչներ'!$G$6:$GE$68,4,FALSE),0)</f>
        <v>4</v>
      </c>
      <c r="AM9" s="87">
        <f>IFERROR(VLOOKUP(V9,'Վարկանիշային չափորոշիչներ'!$G$6:$GE$68,4,FALSE),0)</f>
        <v>9</v>
      </c>
      <c r="AN9" s="87">
        <f t="shared" si="4"/>
        <v>63.5</v>
      </c>
    </row>
    <row r="10" spans="1:41" x14ac:dyDescent="0.45">
      <c r="A10" s="10"/>
      <c r="B10" s="10"/>
      <c r="C10" s="219"/>
      <c r="D10" s="10"/>
      <c r="E10" s="10"/>
      <c r="F10" s="10"/>
      <c r="G10" s="10"/>
      <c r="H10" s="10"/>
      <c r="I10" s="10"/>
      <c r="J10" s="10"/>
    </row>
    <row r="11" spans="1:41" x14ac:dyDescent="0.45">
      <c r="A11" s="10"/>
      <c r="B11" s="10"/>
      <c r="C11" s="219"/>
      <c r="D11" s="10"/>
      <c r="E11" s="10"/>
      <c r="F11" s="10"/>
      <c r="G11" s="10"/>
      <c r="H11" s="10"/>
      <c r="I11" s="10"/>
      <c r="J11" s="10"/>
    </row>
    <row r="12" spans="1:41" x14ac:dyDescent="0.45">
      <c r="A12" s="10"/>
      <c r="B12" s="10"/>
      <c r="C12" s="219"/>
      <c r="D12" s="10"/>
      <c r="E12" s="10"/>
      <c r="F12" s="10"/>
      <c r="G12" s="10"/>
      <c r="H12" s="10"/>
      <c r="I12" s="10"/>
      <c r="J12" s="10"/>
    </row>
    <row r="13" spans="1:41" x14ac:dyDescent="0.45">
      <c r="A13" s="10"/>
      <c r="B13" s="10"/>
      <c r="C13" s="219"/>
      <c r="D13" s="10"/>
      <c r="E13" s="10"/>
      <c r="F13" s="10"/>
      <c r="G13" s="10"/>
      <c r="H13" s="10"/>
      <c r="I13" s="10"/>
      <c r="J13" s="10"/>
    </row>
    <row r="14" spans="1:41" x14ac:dyDescent="0.45">
      <c r="A14" s="10"/>
      <c r="B14" s="10"/>
      <c r="C14" s="219"/>
      <c r="D14" s="10"/>
      <c r="E14" s="10"/>
      <c r="F14" s="10"/>
      <c r="G14" s="10"/>
      <c r="H14" s="10"/>
      <c r="I14" s="10"/>
      <c r="J14" s="10"/>
    </row>
    <row r="15" spans="1:41" x14ac:dyDescent="0.45">
      <c r="A15" s="10"/>
      <c r="B15" s="10"/>
      <c r="C15" s="219"/>
      <c r="D15" s="10"/>
      <c r="E15" s="10"/>
      <c r="F15" s="10"/>
      <c r="G15" s="10"/>
      <c r="H15" s="10"/>
      <c r="I15" s="10"/>
      <c r="J15" s="10"/>
    </row>
    <row r="16" spans="1:41" x14ac:dyDescent="0.45">
      <c r="A16" s="10"/>
      <c r="B16" s="10"/>
      <c r="C16" s="219"/>
      <c r="D16" s="10"/>
      <c r="E16" s="10"/>
      <c r="F16" s="10"/>
      <c r="G16" s="10"/>
      <c r="H16" s="10"/>
      <c r="I16" s="10"/>
      <c r="J16" s="10"/>
    </row>
    <row r="17" spans="3:3" s="10" customFormat="1" x14ac:dyDescent="0.45">
      <c r="C17" s="219"/>
    </row>
    <row r="18" spans="3:3" s="10" customFormat="1" x14ac:dyDescent="0.45">
      <c r="C18" s="219"/>
    </row>
    <row r="19" spans="3:3" s="10" customFormat="1" x14ac:dyDescent="0.45">
      <c r="C19" s="219"/>
    </row>
    <row r="20" spans="3:3" s="10" customFormat="1" x14ac:dyDescent="0.45">
      <c r="C20" s="219"/>
    </row>
    <row r="21" spans="3:3" s="10" customFormat="1" x14ac:dyDescent="0.45">
      <c r="C21" s="219"/>
    </row>
    <row r="22" spans="3:3" s="10" customFormat="1" x14ac:dyDescent="0.45">
      <c r="C22" s="219"/>
    </row>
    <row r="23" spans="3:3" s="10" customFormat="1" x14ac:dyDescent="0.45">
      <c r="C23" s="219"/>
    </row>
    <row r="24" spans="3:3" s="10" customFormat="1" x14ac:dyDescent="0.45">
      <c r="C24" s="219"/>
    </row>
    <row r="25" spans="3:3" s="10" customFormat="1" x14ac:dyDescent="0.45">
      <c r="C25" s="219"/>
    </row>
    <row r="26" spans="3:3" s="10" customFormat="1" x14ac:dyDescent="0.45">
      <c r="C26" s="219"/>
    </row>
    <row r="27" spans="3:3" s="10" customFormat="1" x14ac:dyDescent="0.45">
      <c r="C27" s="219"/>
    </row>
    <row r="28" spans="3:3" s="10" customFormat="1" x14ac:dyDescent="0.45">
      <c r="C28" s="219"/>
    </row>
    <row r="29" spans="3:3" s="10" customFormat="1" x14ac:dyDescent="0.45">
      <c r="C29" s="219"/>
    </row>
    <row r="30" spans="3:3" s="10" customFormat="1" x14ac:dyDescent="0.45">
      <c r="C30" s="219"/>
    </row>
    <row r="31" spans="3:3" s="10" customFormat="1" x14ac:dyDescent="0.45">
      <c r="C31" s="219"/>
    </row>
    <row r="32" spans="3:3" s="10" customFormat="1" x14ac:dyDescent="0.45">
      <c r="C32" s="219"/>
    </row>
    <row r="33" spans="1:83" x14ac:dyDescent="0.45">
      <c r="A33" s="10"/>
      <c r="B33" s="10"/>
      <c r="C33" s="219"/>
      <c r="D33" s="10"/>
      <c r="E33" s="10"/>
      <c r="F33" s="10"/>
      <c r="G33" s="10"/>
      <c r="H33" s="10"/>
      <c r="I33" s="10"/>
      <c r="J33" s="10"/>
    </row>
    <row r="34" spans="1:83" x14ac:dyDescent="0.45">
      <c r="A34" s="10"/>
      <c r="B34" s="10"/>
      <c r="C34" s="219"/>
      <c r="D34" s="10"/>
      <c r="E34" s="10"/>
      <c r="F34" s="10"/>
      <c r="G34" s="10"/>
      <c r="H34" s="10"/>
      <c r="I34" s="10"/>
      <c r="J34" s="10"/>
    </row>
    <row r="35" spans="1:83" x14ac:dyDescent="0.45">
      <c r="A35" s="10"/>
      <c r="B35" s="10"/>
      <c r="C35" s="219"/>
      <c r="D35" s="10"/>
      <c r="E35" s="10"/>
      <c r="F35" s="10"/>
      <c r="G35" s="10"/>
      <c r="H35" s="10"/>
      <c r="I35" s="10"/>
      <c r="J35" s="10"/>
    </row>
    <row r="36" spans="1:83" s="9" customFormat="1" x14ac:dyDescent="0.45">
      <c r="A36" s="10"/>
      <c r="B36" s="10"/>
      <c r="C36" s="219"/>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row>
    <row r="37" spans="1:83" s="9" customFormat="1" x14ac:dyDescent="0.45">
      <c r="A37" s="10"/>
      <c r="B37" s="10"/>
      <c r="C37" s="219"/>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row>
    <row r="38" spans="1:83" s="9" customFormat="1" x14ac:dyDescent="0.45">
      <c r="A38" s="10"/>
      <c r="B38" s="10"/>
      <c r="C38" s="219"/>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row>
    <row r="39" spans="1:83" s="9" customFormat="1" x14ac:dyDescent="0.45">
      <c r="A39" s="10"/>
      <c r="B39" s="10"/>
      <c r="C39" s="219"/>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row>
    <row r="40" spans="1:83" s="9" customFormat="1" x14ac:dyDescent="0.45">
      <c r="A40" s="10"/>
      <c r="B40" s="10"/>
      <c r="C40" s="219"/>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row>
    <row r="41" spans="1:83" s="9" customFormat="1" x14ac:dyDescent="0.45">
      <c r="A41" s="10"/>
      <c r="B41" s="10"/>
      <c r="C41" s="219"/>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row>
    <row r="42" spans="1:83" s="9" customFormat="1" x14ac:dyDescent="0.45">
      <c r="A42" s="10"/>
      <c r="B42" s="10"/>
      <c r="C42" s="219"/>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row>
    <row r="43" spans="1:83" s="9" customFormat="1" x14ac:dyDescent="0.45">
      <c r="A43" s="10"/>
      <c r="B43" s="10"/>
      <c r="C43" s="219"/>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row>
    <row r="44" spans="1:83" s="9" customFormat="1" x14ac:dyDescent="0.45">
      <c r="A44" s="10"/>
      <c r="B44" s="10"/>
      <c r="C44" s="219"/>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row>
    <row r="45" spans="1:83" s="9" customFormat="1" x14ac:dyDescent="0.45">
      <c r="A45" s="10"/>
      <c r="B45" s="10"/>
      <c r="C45" s="219"/>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row>
    <row r="46" spans="1:83" x14ac:dyDescent="0.45">
      <c r="A46" s="10"/>
      <c r="B46" s="10"/>
      <c r="C46" s="219"/>
      <c r="D46" s="10"/>
      <c r="E46" s="10"/>
      <c r="F46" s="10"/>
      <c r="G46" s="10"/>
      <c r="H46" s="10"/>
      <c r="I46" s="10"/>
      <c r="J46" s="10"/>
    </row>
    <row r="47" spans="1:83" x14ac:dyDescent="0.45">
      <c r="A47" s="10"/>
      <c r="B47" s="10"/>
      <c r="C47" s="219"/>
      <c r="D47" s="10"/>
      <c r="E47" s="10"/>
      <c r="F47" s="10"/>
      <c r="G47" s="10"/>
      <c r="H47" s="10"/>
      <c r="I47" s="10"/>
      <c r="J47" s="10"/>
    </row>
    <row r="48" spans="1:83" x14ac:dyDescent="0.45">
      <c r="A48" s="10"/>
      <c r="B48" s="10"/>
      <c r="C48" s="219"/>
      <c r="D48" s="10"/>
      <c r="E48" s="10"/>
      <c r="F48" s="10"/>
      <c r="G48" s="10"/>
      <c r="H48" s="10"/>
      <c r="I48" s="10"/>
      <c r="J48" s="10"/>
    </row>
    <row r="49" spans="3:3" s="10" customFormat="1" x14ac:dyDescent="0.45">
      <c r="C49" s="219"/>
    </row>
    <row r="50" spans="3:3" s="10" customFormat="1" x14ac:dyDescent="0.45">
      <c r="C50" s="219"/>
    </row>
    <row r="51" spans="3:3" s="10" customFormat="1" x14ac:dyDescent="0.45">
      <c r="C51" s="219"/>
    </row>
    <row r="52" spans="3:3" s="10" customFormat="1" x14ac:dyDescent="0.45">
      <c r="C52" s="219"/>
    </row>
    <row r="53" spans="3:3" s="10" customFormat="1" x14ac:dyDescent="0.45">
      <c r="C53" s="219"/>
    </row>
    <row r="54" spans="3:3" s="10" customFormat="1" x14ac:dyDescent="0.45">
      <c r="C54" s="219"/>
    </row>
    <row r="55" spans="3:3" s="10" customFormat="1" x14ac:dyDescent="0.45">
      <c r="C55" s="219"/>
    </row>
    <row r="56" spans="3:3" s="10" customFormat="1" x14ac:dyDescent="0.45">
      <c r="C56" s="219"/>
    </row>
    <row r="57" spans="3:3" s="10" customFormat="1" x14ac:dyDescent="0.45">
      <c r="C57" s="219"/>
    </row>
    <row r="58" spans="3:3" s="10" customFormat="1" x14ac:dyDescent="0.45">
      <c r="C58" s="219"/>
    </row>
    <row r="59" spans="3:3" s="10" customFormat="1" x14ac:dyDescent="0.45">
      <c r="C59" s="219"/>
    </row>
    <row r="60" spans="3:3" s="10" customFormat="1" x14ac:dyDescent="0.45">
      <c r="C60" s="219"/>
    </row>
    <row r="61" spans="3:3" s="10" customFormat="1" x14ac:dyDescent="0.45">
      <c r="C61" s="219"/>
    </row>
    <row r="62" spans="3:3" s="10" customFormat="1" x14ac:dyDescent="0.45">
      <c r="C62" s="219"/>
    </row>
    <row r="63" spans="3:3" s="10" customFormat="1" x14ac:dyDescent="0.45">
      <c r="C63" s="219"/>
    </row>
    <row r="64" spans="3:3" s="10" customFormat="1" x14ac:dyDescent="0.45">
      <c r="C64" s="219"/>
    </row>
    <row r="65" spans="3:3" s="10" customFormat="1" x14ac:dyDescent="0.45">
      <c r="C65" s="219"/>
    </row>
    <row r="66" spans="3:3" s="10" customFormat="1" x14ac:dyDescent="0.45">
      <c r="C66" s="219"/>
    </row>
    <row r="67" spans="3:3" s="10" customFormat="1" x14ac:dyDescent="0.45">
      <c r="C67" s="219"/>
    </row>
    <row r="68" spans="3:3" s="10" customFormat="1" x14ac:dyDescent="0.45">
      <c r="C68" s="219"/>
    </row>
    <row r="69" spans="3:3" s="10" customFormat="1" x14ac:dyDescent="0.45">
      <c r="C69" s="219"/>
    </row>
    <row r="70" spans="3:3" s="10" customFormat="1" x14ac:dyDescent="0.45">
      <c r="C70" s="219"/>
    </row>
    <row r="71" spans="3:3" s="10" customFormat="1" x14ac:dyDescent="0.45">
      <c r="C71" s="219"/>
    </row>
    <row r="72" spans="3:3" s="10" customFormat="1" x14ac:dyDescent="0.45">
      <c r="C72" s="219"/>
    </row>
    <row r="73" spans="3:3" s="10" customFormat="1" x14ac:dyDescent="0.45">
      <c r="C73" s="219"/>
    </row>
    <row r="74" spans="3:3" s="10" customFormat="1" x14ac:dyDescent="0.45">
      <c r="C74" s="219"/>
    </row>
    <row r="75" spans="3:3" s="10" customFormat="1" x14ac:dyDescent="0.45">
      <c r="C75" s="219"/>
    </row>
    <row r="76" spans="3:3" s="10" customFormat="1" x14ac:dyDescent="0.45">
      <c r="C76" s="219"/>
    </row>
    <row r="77" spans="3:3" s="10" customFormat="1" x14ac:dyDescent="0.45">
      <c r="C77" s="219"/>
    </row>
    <row r="78" spans="3:3" s="10" customFormat="1" x14ac:dyDescent="0.45">
      <c r="C78" s="219"/>
    </row>
    <row r="79" spans="3:3" s="10" customFormat="1" x14ac:dyDescent="0.45">
      <c r="C79" s="219"/>
    </row>
    <row r="80" spans="3:3" s="10" customFormat="1" x14ac:dyDescent="0.45">
      <c r="C80" s="219"/>
    </row>
    <row r="81" spans="3:3" s="10" customFormat="1" x14ac:dyDescent="0.45">
      <c r="C81" s="219"/>
    </row>
    <row r="82" spans="3:3" s="10" customFormat="1" x14ac:dyDescent="0.45">
      <c r="C82" s="219"/>
    </row>
    <row r="83" spans="3:3" s="10" customFormat="1" x14ac:dyDescent="0.45">
      <c r="C83" s="219"/>
    </row>
    <row r="84" spans="3:3" s="10" customFormat="1" x14ac:dyDescent="0.45">
      <c r="C84" s="219"/>
    </row>
    <row r="85" spans="3:3" s="10" customFormat="1" x14ac:dyDescent="0.45">
      <c r="C85" s="219"/>
    </row>
    <row r="86" spans="3:3" s="10" customFormat="1" x14ac:dyDescent="0.45">
      <c r="C86" s="219"/>
    </row>
    <row r="87" spans="3:3" s="10" customFormat="1" x14ac:dyDescent="0.45">
      <c r="C87" s="219"/>
    </row>
    <row r="88" spans="3:3" s="10" customFormat="1" x14ac:dyDescent="0.45">
      <c r="C88" s="219"/>
    </row>
    <row r="89" spans="3:3" s="10" customFormat="1" x14ac:dyDescent="0.45">
      <c r="C89" s="219"/>
    </row>
    <row r="90" spans="3:3" s="10" customFormat="1" x14ac:dyDescent="0.45">
      <c r="C90" s="219"/>
    </row>
    <row r="91" spans="3:3" s="10" customFormat="1" x14ac:dyDescent="0.45">
      <c r="C91" s="219"/>
    </row>
    <row r="92" spans="3:3" s="10" customFormat="1" x14ac:dyDescent="0.45">
      <c r="C92" s="219"/>
    </row>
    <row r="93" spans="3:3" s="10" customFormat="1" x14ac:dyDescent="0.45">
      <c r="C93" s="219"/>
    </row>
    <row r="94" spans="3:3" s="10" customFormat="1" x14ac:dyDescent="0.45">
      <c r="C94" s="219"/>
    </row>
    <row r="95" spans="3:3" s="10" customFormat="1" x14ac:dyDescent="0.45">
      <c r="C95" s="219"/>
    </row>
    <row r="96" spans="3:3" s="10" customFormat="1" x14ac:dyDescent="0.45">
      <c r="C96" s="219"/>
    </row>
    <row r="97" spans="3:3" s="10" customFormat="1" x14ac:dyDescent="0.45">
      <c r="C97" s="219"/>
    </row>
    <row r="98" spans="3:3" s="10" customFormat="1" x14ac:dyDescent="0.45">
      <c r="C98" s="219"/>
    </row>
    <row r="99" spans="3:3" s="10" customFormat="1" x14ac:dyDescent="0.45">
      <c r="C99" s="219"/>
    </row>
    <row r="100" spans="3:3" s="10" customFormat="1" x14ac:dyDescent="0.45">
      <c r="C100" s="219"/>
    </row>
    <row r="101" spans="3:3" s="10" customFormat="1" x14ac:dyDescent="0.45">
      <c r="C101" s="219"/>
    </row>
    <row r="102" spans="3:3" s="10" customFormat="1" x14ac:dyDescent="0.45">
      <c r="C102" s="219"/>
    </row>
    <row r="103" spans="3:3" s="10" customFormat="1" x14ac:dyDescent="0.45">
      <c r="C103" s="219"/>
    </row>
    <row r="104" spans="3:3" s="10" customFormat="1" x14ac:dyDescent="0.45">
      <c r="C104" s="219"/>
    </row>
    <row r="105" spans="3:3" s="10" customFormat="1" x14ac:dyDescent="0.45">
      <c r="C105" s="219"/>
    </row>
    <row r="106" spans="3:3" s="10" customFormat="1" x14ac:dyDescent="0.45">
      <c r="C106" s="219"/>
    </row>
    <row r="107" spans="3:3" s="10" customFormat="1" x14ac:dyDescent="0.45">
      <c r="C107" s="219"/>
    </row>
    <row r="108" spans="3:3" s="10" customFormat="1" x14ac:dyDescent="0.45">
      <c r="C108" s="219"/>
    </row>
    <row r="109" spans="3:3" s="10" customFormat="1" x14ac:dyDescent="0.45">
      <c r="C109" s="219"/>
    </row>
    <row r="110" spans="3:3" s="10" customFormat="1" x14ac:dyDescent="0.45">
      <c r="C110" s="219"/>
    </row>
    <row r="111" spans="3:3" s="10" customFormat="1" x14ac:dyDescent="0.45">
      <c r="C111" s="219"/>
    </row>
    <row r="112" spans="3:3" s="10" customFormat="1" x14ac:dyDescent="0.45">
      <c r="C112" s="219"/>
    </row>
    <row r="113" spans="3:3" s="10" customFormat="1" x14ac:dyDescent="0.45">
      <c r="C113" s="219"/>
    </row>
    <row r="114" spans="3:3" s="10" customFormat="1" x14ac:dyDescent="0.45">
      <c r="C114" s="219"/>
    </row>
    <row r="115" spans="3:3" s="10" customFormat="1" x14ac:dyDescent="0.45">
      <c r="C115" s="219"/>
    </row>
    <row r="116" spans="3:3" s="10" customFormat="1" x14ac:dyDescent="0.45">
      <c r="C116" s="219"/>
    </row>
    <row r="117" spans="3:3" s="10" customFormat="1" x14ac:dyDescent="0.45">
      <c r="C117" s="219"/>
    </row>
    <row r="118" spans="3:3" s="10" customFormat="1" x14ac:dyDescent="0.45">
      <c r="C118" s="219"/>
    </row>
    <row r="119" spans="3:3" s="10" customFormat="1" x14ac:dyDescent="0.45">
      <c r="C119" s="219"/>
    </row>
    <row r="120" spans="3:3" s="10" customFormat="1" x14ac:dyDescent="0.45">
      <c r="C120" s="219"/>
    </row>
    <row r="121" spans="3:3" s="10" customFormat="1" x14ac:dyDescent="0.45">
      <c r="C121" s="219"/>
    </row>
    <row r="122" spans="3:3" s="10" customFormat="1" x14ac:dyDescent="0.45">
      <c r="C122" s="219"/>
    </row>
    <row r="123" spans="3:3" s="10" customFormat="1" x14ac:dyDescent="0.45">
      <c r="C123" s="219"/>
    </row>
    <row r="124" spans="3:3" s="10" customFormat="1" x14ac:dyDescent="0.45">
      <c r="C124" s="219"/>
    </row>
    <row r="125" spans="3:3" s="10" customFormat="1" x14ac:dyDescent="0.45">
      <c r="C125" s="219"/>
    </row>
    <row r="126" spans="3:3" s="10" customFormat="1" x14ac:dyDescent="0.45">
      <c r="C126" s="219"/>
    </row>
    <row r="127" spans="3:3" s="10" customFormat="1" x14ac:dyDescent="0.45">
      <c r="C127" s="219"/>
    </row>
    <row r="128" spans="3:3" s="10" customFormat="1" x14ac:dyDescent="0.45">
      <c r="C128" s="219"/>
    </row>
    <row r="129" spans="3:3" s="10" customFormat="1" x14ac:dyDescent="0.45">
      <c r="C129" s="219"/>
    </row>
    <row r="130" spans="3:3" s="10" customFormat="1" x14ac:dyDescent="0.45">
      <c r="C130" s="219"/>
    </row>
    <row r="131" spans="3:3" s="10" customFormat="1" x14ac:dyDescent="0.45">
      <c r="C131" s="219"/>
    </row>
    <row r="132" spans="3:3" s="10" customFormat="1" x14ac:dyDescent="0.45">
      <c r="C132" s="219"/>
    </row>
    <row r="133" spans="3:3" s="10" customFormat="1" x14ac:dyDescent="0.45">
      <c r="C133" s="219"/>
    </row>
    <row r="134" spans="3:3" s="10" customFormat="1" x14ac:dyDescent="0.45">
      <c r="C134" s="219"/>
    </row>
    <row r="135" spans="3:3" s="10" customFormat="1" x14ac:dyDescent="0.45">
      <c r="C135" s="219"/>
    </row>
    <row r="136" spans="3:3" s="10" customFormat="1" x14ac:dyDescent="0.45">
      <c r="C136" s="219"/>
    </row>
    <row r="137" spans="3:3" s="10" customFormat="1" x14ac:dyDescent="0.45">
      <c r="C137" s="219"/>
    </row>
    <row r="138" spans="3:3" s="10" customFormat="1" x14ac:dyDescent="0.45">
      <c r="C138" s="219"/>
    </row>
    <row r="139" spans="3:3" s="10" customFormat="1" x14ac:dyDescent="0.45">
      <c r="C139" s="219"/>
    </row>
    <row r="140" spans="3:3" s="10" customFormat="1" x14ac:dyDescent="0.45">
      <c r="C140" s="219"/>
    </row>
    <row r="141" spans="3:3" s="10" customFormat="1" x14ac:dyDescent="0.45">
      <c r="C141" s="219"/>
    </row>
    <row r="142" spans="3:3" s="10" customFormat="1" x14ac:dyDescent="0.45">
      <c r="C142" s="219"/>
    </row>
    <row r="143" spans="3:3" s="10" customFormat="1" x14ac:dyDescent="0.45">
      <c r="C143" s="219"/>
    </row>
    <row r="144" spans="3:3" s="10" customFormat="1" x14ac:dyDescent="0.45">
      <c r="C144" s="219"/>
    </row>
    <row r="145" spans="3:3" s="10" customFormat="1" x14ac:dyDescent="0.45">
      <c r="C145" s="219"/>
    </row>
    <row r="146" spans="3:3" s="10" customFormat="1" x14ac:dyDescent="0.45">
      <c r="C146" s="219"/>
    </row>
    <row r="147" spans="3:3" s="10" customFormat="1" x14ac:dyDescent="0.45">
      <c r="C147" s="219"/>
    </row>
    <row r="148" spans="3:3" s="10" customFormat="1" x14ac:dyDescent="0.45">
      <c r="C148" s="219"/>
    </row>
    <row r="149" spans="3:3" s="10" customFormat="1" x14ac:dyDescent="0.45">
      <c r="C149" s="219"/>
    </row>
    <row r="150" spans="3:3" s="10" customFormat="1" x14ac:dyDescent="0.45">
      <c r="C150" s="219"/>
    </row>
    <row r="151" spans="3:3" s="10" customFormat="1" x14ac:dyDescent="0.45">
      <c r="C151" s="219"/>
    </row>
    <row r="152" spans="3:3" s="10" customFormat="1" x14ac:dyDescent="0.45">
      <c r="C152" s="219"/>
    </row>
    <row r="153" spans="3:3" s="10" customFormat="1" x14ac:dyDescent="0.45">
      <c r="C153" s="219"/>
    </row>
    <row r="154" spans="3:3" s="10" customFormat="1" x14ac:dyDescent="0.45">
      <c r="C154" s="219"/>
    </row>
    <row r="155" spans="3:3" s="10" customFormat="1" x14ac:dyDescent="0.45">
      <c r="C155" s="219"/>
    </row>
    <row r="156" spans="3:3" s="10" customFormat="1" x14ac:dyDescent="0.45">
      <c r="C156" s="219"/>
    </row>
    <row r="157" spans="3:3" s="10" customFormat="1" x14ac:dyDescent="0.45">
      <c r="C157" s="219"/>
    </row>
    <row r="158" spans="3:3" s="10" customFormat="1" x14ac:dyDescent="0.45">
      <c r="C158" s="219"/>
    </row>
    <row r="159" spans="3:3" s="10" customFormat="1" x14ac:dyDescent="0.45">
      <c r="C159" s="219"/>
    </row>
    <row r="160" spans="3:3" s="10" customFormat="1" x14ac:dyDescent="0.45">
      <c r="C160" s="219"/>
    </row>
    <row r="161" spans="3:3" s="10" customFormat="1" x14ac:dyDescent="0.45">
      <c r="C161" s="219"/>
    </row>
    <row r="162" spans="3:3" s="10" customFormat="1" x14ac:dyDescent="0.45">
      <c r="C162" s="219"/>
    </row>
    <row r="163" spans="3:3" s="10" customFormat="1" x14ac:dyDescent="0.45">
      <c r="C163" s="219"/>
    </row>
    <row r="164" spans="3:3" s="10" customFormat="1" x14ac:dyDescent="0.45">
      <c r="C164" s="219"/>
    </row>
    <row r="165" spans="3:3" s="10" customFormat="1" x14ac:dyDescent="0.45">
      <c r="C165" s="219"/>
    </row>
    <row r="166" spans="3:3" s="10" customFormat="1" x14ac:dyDescent="0.45">
      <c r="C166" s="219"/>
    </row>
    <row r="167" spans="3:3" s="10" customFormat="1" x14ac:dyDescent="0.45">
      <c r="C167" s="219"/>
    </row>
    <row r="168" spans="3:3" s="10" customFormat="1" x14ac:dyDescent="0.45">
      <c r="C168" s="219"/>
    </row>
    <row r="169" spans="3:3" s="10" customFormat="1" x14ac:dyDescent="0.45">
      <c r="C169" s="219"/>
    </row>
    <row r="170" spans="3:3" s="10" customFormat="1" x14ac:dyDescent="0.45">
      <c r="C170" s="219"/>
    </row>
    <row r="171" spans="3:3" s="10" customFormat="1" x14ac:dyDescent="0.45">
      <c r="C171" s="219"/>
    </row>
    <row r="172" spans="3:3" s="10" customFormat="1" x14ac:dyDescent="0.45">
      <c r="C172" s="219"/>
    </row>
    <row r="173" spans="3:3" s="10" customFormat="1" x14ac:dyDescent="0.45">
      <c r="C173" s="219"/>
    </row>
    <row r="174" spans="3:3" s="10" customFormat="1" x14ac:dyDescent="0.45">
      <c r="C174" s="219"/>
    </row>
    <row r="175" spans="3:3" s="10" customFormat="1" x14ac:dyDescent="0.45">
      <c r="C175" s="219"/>
    </row>
    <row r="176" spans="3:3" s="10" customFormat="1" x14ac:dyDescent="0.45">
      <c r="C176" s="219"/>
    </row>
    <row r="177" spans="3:3" s="10" customFormat="1" x14ac:dyDescent="0.45">
      <c r="C177" s="219"/>
    </row>
    <row r="178" spans="3:3" s="10" customFormat="1" x14ac:dyDescent="0.45">
      <c r="C178" s="219"/>
    </row>
    <row r="179" spans="3:3" s="10" customFormat="1" x14ac:dyDescent="0.45">
      <c r="C179" s="219"/>
    </row>
    <row r="180" spans="3:3" s="10" customFormat="1" x14ac:dyDescent="0.45">
      <c r="C180" s="219"/>
    </row>
    <row r="181" spans="3:3" s="10" customFormat="1" x14ac:dyDescent="0.45">
      <c r="C181" s="219"/>
    </row>
    <row r="182" spans="3:3" s="10" customFormat="1" x14ac:dyDescent="0.45">
      <c r="C182" s="219"/>
    </row>
    <row r="183" spans="3:3" s="10" customFormat="1" x14ac:dyDescent="0.45">
      <c r="C183" s="219"/>
    </row>
    <row r="184" spans="3:3" s="10" customFormat="1" x14ac:dyDescent="0.45">
      <c r="C184" s="219"/>
    </row>
    <row r="185" spans="3:3" s="10" customFormat="1" x14ac:dyDescent="0.45">
      <c r="C185" s="219"/>
    </row>
    <row r="186" spans="3:3" s="10" customFormat="1" x14ac:dyDescent="0.45">
      <c r="C186" s="219"/>
    </row>
    <row r="187" spans="3:3" s="10" customFormat="1" x14ac:dyDescent="0.45">
      <c r="C187" s="219"/>
    </row>
    <row r="188" spans="3:3" s="10" customFormat="1" x14ac:dyDescent="0.45">
      <c r="C188" s="219"/>
    </row>
    <row r="189" spans="3:3" s="10" customFormat="1" x14ac:dyDescent="0.45">
      <c r="C189" s="219"/>
    </row>
    <row r="190" spans="3:3" s="10" customFormat="1" x14ac:dyDescent="0.45">
      <c r="C190" s="219"/>
    </row>
    <row r="191" spans="3:3" s="10" customFormat="1" x14ac:dyDescent="0.45">
      <c r="C191" s="219"/>
    </row>
    <row r="192" spans="3:3" s="10" customFormat="1" x14ac:dyDescent="0.45">
      <c r="C192" s="219"/>
    </row>
    <row r="193" spans="3:3" s="10" customFormat="1" x14ac:dyDescent="0.45">
      <c r="C193" s="219"/>
    </row>
    <row r="194" spans="3:3" s="10" customFormat="1" x14ac:dyDescent="0.45">
      <c r="C194" s="219"/>
    </row>
    <row r="195" spans="3:3" s="10" customFormat="1" x14ac:dyDescent="0.45">
      <c r="C195" s="219"/>
    </row>
    <row r="196" spans="3:3" s="10" customFormat="1" x14ac:dyDescent="0.45">
      <c r="C196" s="219"/>
    </row>
    <row r="197" spans="3:3" s="10" customFormat="1" x14ac:dyDescent="0.45">
      <c r="C197" s="219"/>
    </row>
    <row r="198" spans="3:3" s="10" customFormat="1" x14ac:dyDescent="0.45">
      <c r="C198" s="219"/>
    </row>
    <row r="199" spans="3:3" s="10" customFormat="1" x14ac:dyDescent="0.45">
      <c r="C199" s="219"/>
    </row>
    <row r="200" spans="3:3" s="10" customFormat="1" x14ac:dyDescent="0.45">
      <c r="C200" s="219"/>
    </row>
    <row r="201" spans="3:3" s="10" customFormat="1" x14ac:dyDescent="0.45">
      <c r="C201" s="219"/>
    </row>
    <row r="202" spans="3:3" s="10" customFormat="1" x14ac:dyDescent="0.45">
      <c r="C202" s="219"/>
    </row>
    <row r="203" spans="3:3" s="10" customFormat="1" x14ac:dyDescent="0.45">
      <c r="C203" s="219"/>
    </row>
    <row r="204" spans="3:3" s="10" customFormat="1" x14ac:dyDescent="0.45">
      <c r="C204" s="219"/>
    </row>
    <row r="205" spans="3:3" s="10" customFormat="1" x14ac:dyDescent="0.45">
      <c r="C205" s="219"/>
    </row>
    <row r="206" spans="3:3" s="10" customFormat="1" x14ac:dyDescent="0.45">
      <c r="C206" s="219"/>
    </row>
    <row r="207" spans="3:3" s="10" customFormat="1" x14ac:dyDescent="0.45">
      <c r="C207" s="219"/>
    </row>
    <row r="208" spans="3:3" s="10" customFormat="1" x14ac:dyDescent="0.45">
      <c r="C208" s="219"/>
    </row>
    <row r="209" spans="3:3" s="10" customFormat="1" x14ac:dyDescent="0.45">
      <c r="C209" s="219"/>
    </row>
    <row r="210" spans="3:3" s="10" customFormat="1" x14ac:dyDescent="0.45">
      <c r="C210" s="219"/>
    </row>
    <row r="211" spans="3:3" s="10" customFormat="1" x14ac:dyDescent="0.45">
      <c r="C211" s="219"/>
    </row>
    <row r="212" spans="3:3" s="10" customFormat="1" x14ac:dyDescent="0.45">
      <c r="C212" s="219"/>
    </row>
    <row r="213" spans="3:3" s="10" customFormat="1" x14ac:dyDescent="0.45">
      <c r="C213" s="219"/>
    </row>
    <row r="214" spans="3:3" s="10" customFormat="1" x14ac:dyDescent="0.45">
      <c r="C214" s="219"/>
    </row>
    <row r="215" spans="3:3" s="10" customFormat="1" x14ac:dyDescent="0.45">
      <c r="C215" s="219"/>
    </row>
    <row r="216" spans="3:3" s="10" customFormat="1" x14ac:dyDescent="0.45">
      <c r="C216" s="219"/>
    </row>
    <row r="217" spans="3:3" s="10" customFormat="1" x14ac:dyDescent="0.45">
      <c r="C217" s="219"/>
    </row>
    <row r="218" spans="3:3" s="10" customFormat="1" x14ac:dyDescent="0.45">
      <c r="C218" s="219"/>
    </row>
    <row r="219" spans="3:3" s="10" customFormat="1" x14ac:dyDescent="0.45">
      <c r="C219" s="219"/>
    </row>
    <row r="220" spans="3:3" s="10" customFormat="1" x14ac:dyDescent="0.45">
      <c r="C220" s="219"/>
    </row>
    <row r="221" spans="3:3" s="10" customFormat="1" x14ac:dyDescent="0.45">
      <c r="C221" s="219"/>
    </row>
    <row r="222" spans="3:3" s="10" customFormat="1" x14ac:dyDescent="0.45">
      <c r="C222" s="219"/>
    </row>
    <row r="223" spans="3:3" s="10" customFormat="1" x14ac:dyDescent="0.45">
      <c r="C223" s="219"/>
    </row>
    <row r="224" spans="3:3" s="10" customFormat="1" x14ac:dyDescent="0.45">
      <c r="C224" s="219"/>
    </row>
    <row r="225" spans="3:3" s="10" customFormat="1" x14ac:dyDescent="0.45">
      <c r="C225" s="219"/>
    </row>
    <row r="226" spans="3:3" s="10" customFormat="1" x14ac:dyDescent="0.45">
      <c r="C226" s="219"/>
    </row>
    <row r="227" spans="3:3" s="10" customFormat="1" x14ac:dyDescent="0.45">
      <c r="C227" s="219"/>
    </row>
    <row r="228" spans="3:3" s="10" customFormat="1" x14ac:dyDescent="0.45">
      <c r="C228" s="219"/>
    </row>
    <row r="229" spans="3:3" s="10" customFormat="1" x14ac:dyDescent="0.45">
      <c r="C229" s="219"/>
    </row>
    <row r="230" spans="3:3" s="10" customFormat="1" x14ac:dyDescent="0.45">
      <c r="C230" s="219"/>
    </row>
    <row r="231" spans="3:3" s="10" customFormat="1" x14ac:dyDescent="0.45">
      <c r="C231" s="219"/>
    </row>
    <row r="232" spans="3:3" s="10" customFormat="1" x14ac:dyDescent="0.45">
      <c r="C232" s="219"/>
    </row>
    <row r="233" spans="3:3" s="10" customFormat="1" x14ac:dyDescent="0.45">
      <c r="C233" s="219"/>
    </row>
    <row r="234" spans="3:3" s="10" customFormat="1" x14ac:dyDescent="0.45">
      <c r="C234" s="219"/>
    </row>
  </sheetData>
  <sheetProtection formatCells="0" formatColumns="0" formatRows="0" deleteRows="0" sort="0" autoFilter="0"/>
  <autoFilter ref="A5:W17" xr:uid="{00000000-0009-0000-0000-000001000000}"/>
  <mergeCells count="18">
    <mergeCell ref="F3:H3"/>
    <mergeCell ref="A3:A4"/>
    <mergeCell ref="B3:B4"/>
    <mergeCell ref="C3:C4"/>
    <mergeCell ref="D3:D4"/>
    <mergeCell ref="E3:E4"/>
    <mergeCell ref="AN3:AN4"/>
    <mergeCell ref="I3:I4"/>
    <mergeCell ref="J3:J4"/>
    <mergeCell ref="K3:N3"/>
    <mergeCell ref="O3:Q3"/>
    <mergeCell ref="R3:S3"/>
    <mergeCell ref="T3:V3"/>
    <mergeCell ref="AB3:AE3"/>
    <mergeCell ref="AF3:AH3"/>
    <mergeCell ref="AI3:AJ3"/>
    <mergeCell ref="AK3:AM3"/>
    <mergeCell ref="W3:W4"/>
  </mergeCells>
  <conditionalFormatting sqref="W6 W9">
    <cfRule type="cellIs" dxfId="2" priority="1" operator="lessThan">
      <formula>50</formula>
    </cfRule>
    <cfRule type="cellIs" dxfId="1" priority="2" operator="between">
      <formula>50</formula>
      <formula>80</formula>
    </cfRule>
    <cfRule type="cellIs" dxfId="0" priority="3" operator="greaterThan">
      <formula>80</formula>
    </cfRule>
  </conditionalFormatting>
  <pageMargins left="0.2" right="0.2" top="0.26" bottom="0.2" header="0.2" footer="0.2"/>
  <pageSetup paperSize="9" scale="35" orientation="landscape" r:id="rId1"/>
  <drawing r:id="rId2"/>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100-00000B000000}">
          <x14:formula1>
            <xm:f>'Վարկանիշային չափորոշիչներ'!$G$6:$G$9</xm:f>
          </x14:formula1>
          <xm:sqref>K6 K9</xm:sqref>
        </x14:dataValidation>
        <x14:dataValidation type="list" allowBlank="1" showInputMessage="1" showErrorMessage="1" xr:uid="{00000000-0002-0000-0100-00000C000000}">
          <x14:formula1>
            <xm:f>'Վարկանիշային չափորոշիչներ'!$G$11:$G$18</xm:f>
          </x14:formula1>
          <xm:sqref>L6 L9</xm:sqref>
        </x14:dataValidation>
        <x14:dataValidation type="list" allowBlank="1" showInputMessage="1" showErrorMessage="1" xr:uid="{00000000-0002-0000-0100-00000D000000}">
          <x14:formula1>
            <xm:f>'Վարկանիշային չափորոշիչներ'!$G$20:$G$22</xm:f>
          </x14:formula1>
          <xm:sqref>M6 M9</xm:sqref>
        </x14:dataValidation>
        <x14:dataValidation type="list" allowBlank="1" showInputMessage="1" showErrorMessage="1" xr:uid="{00000000-0002-0000-0100-00000E000000}">
          <x14:formula1>
            <xm:f>'Վարկանիշային չափորոշիչներ'!$G$24:$G$28</xm:f>
          </x14:formula1>
          <xm:sqref>N6 N9</xm:sqref>
        </x14:dataValidation>
        <x14:dataValidation type="list" allowBlank="1" showInputMessage="1" showErrorMessage="1" xr:uid="{00000000-0002-0000-0100-00000F000000}">
          <x14:formula1>
            <xm:f>'Վարկանիշային չափորոշիչներ'!$G$31:$G$33</xm:f>
          </x14:formula1>
          <xm:sqref>O6 O9</xm:sqref>
        </x14:dataValidation>
        <x14:dataValidation type="list" allowBlank="1" showInputMessage="1" showErrorMessage="1" xr:uid="{00000000-0002-0000-0100-000010000000}">
          <x14:formula1>
            <xm:f>'Վարկանիշային չափորոշիչներ'!$G$35:$G$40</xm:f>
          </x14:formula1>
          <xm:sqref>P6 P9</xm:sqref>
        </x14:dataValidation>
        <x14:dataValidation type="list" allowBlank="1" showInputMessage="1" showErrorMessage="1" xr:uid="{00000000-0002-0000-0100-000011000000}">
          <x14:formula1>
            <xm:f>'Վարկանիշային չափորոշիչներ'!$G$42:$G$44</xm:f>
          </x14:formula1>
          <xm:sqref>Q6 Q9</xm:sqref>
        </x14:dataValidation>
        <x14:dataValidation type="list" allowBlank="1" showInputMessage="1" showErrorMessage="1" xr:uid="{00000000-0002-0000-0100-000012000000}">
          <x14:formula1>
            <xm:f>'Վարկանիշային չափորոշիչներ'!$G$47:$G$48</xm:f>
          </x14:formula1>
          <xm:sqref>R6 R9</xm:sqref>
        </x14:dataValidation>
        <x14:dataValidation type="list" allowBlank="1" showInputMessage="1" showErrorMessage="1" xr:uid="{00000000-0002-0000-0100-000013000000}">
          <x14:formula1>
            <xm:f>'Վարկանիշային չափորոշիչներ'!$G$50:$G$53</xm:f>
          </x14:formula1>
          <xm:sqref>S6 S9</xm:sqref>
        </x14:dataValidation>
        <x14:dataValidation type="list" allowBlank="1" showInputMessage="1" showErrorMessage="1" xr:uid="{00000000-0002-0000-0100-000014000000}">
          <x14:formula1>
            <xm:f>'Վարկանիշային չափորոշիչներ'!$G$56:$G$58</xm:f>
          </x14:formula1>
          <xm:sqref>T6 T9</xm:sqref>
        </x14:dataValidation>
        <x14:dataValidation type="list" allowBlank="1" showInputMessage="1" showErrorMessage="1" xr:uid="{00000000-0002-0000-0100-000015000000}">
          <x14:formula1>
            <xm:f>'Վարկանիշային չափորոշիչներ'!$G$60:$G$63</xm:f>
          </x14:formula1>
          <xm:sqref>U6 U9</xm:sqref>
        </x14:dataValidation>
        <x14:dataValidation type="list" allowBlank="1" showInputMessage="1" showErrorMessage="1" xr:uid="{00000000-0002-0000-0100-000016000000}">
          <x14:formula1>
            <xm:f>'Վարկանիշային չափորոշիչներ'!$G$65:$G$68</xm:f>
          </x14:formula1>
          <xm:sqref>V6 V9</xm:sqref>
        </x14:dataValidation>
        <x14:dataValidation type="list" allowBlank="1" showInputMessage="1" showErrorMessage="1" xr:uid="{00000000-0002-0000-0100-000017000000}">
          <x14:formula1>
            <xm:f>'Վարկանիշային չափորոշիչներ'!$N$9:$N$10</xm:f>
          </x14:formula1>
          <xm:sqref>I6 I9</xm:sqref>
        </x14:dataValidation>
        <x14:dataValidation type="list" allowBlank="1" showInputMessage="1" showErrorMessage="1" xr:uid="{00000000-0002-0000-0100-000018000000}">
          <x14:formula1>
            <xm:f>'Վարկանիշային չափորոշիչներ'!$N$4:$N$5</xm:f>
          </x14:formula1>
          <xm:sqref>J6 J9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outlinePr summaryBelow="0"/>
  </sheetPr>
  <dimension ref="A1:CQ1365"/>
  <sheetViews>
    <sheetView topLeftCell="A10" zoomScale="70" zoomScaleNormal="70" workbookViewId="0">
      <selection activeCell="C24" sqref="C24"/>
    </sheetView>
  </sheetViews>
  <sheetFormatPr defaultColWidth="9.1796875" defaultRowHeight="16.5" outlineLevelRow="2" x14ac:dyDescent="0.45"/>
  <cols>
    <col min="1" max="1" width="6" style="11" customWidth="1"/>
    <col min="2" max="2" width="7" style="61" customWidth="1"/>
    <col min="3" max="3" width="81.26953125" style="62" customWidth="1"/>
    <col min="4" max="4" width="20.26953125" style="63" customWidth="1"/>
    <col min="5" max="5" width="18.453125" style="8" customWidth="1"/>
    <col min="6" max="6" width="24.7265625" style="8" customWidth="1"/>
    <col min="7" max="7" width="24.7265625" style="60" customWidth="1"/>
    <col min="8" max="8" width="26" style="60" customWidth="1"/>
    <col min="9" max="9" width="16.453125" style="10" customWidth="1"/>
    <col min="10" max="10" width="19.81640625" style="10" customWidth="1"/>
    <col min="11" max="12" width="20.54296875" style="10" customWidth="1"/>
    <col min="13" max="14" width="33.453125" style="10" customWidth="1"/>
    <col min="15" max="15" width="33.81640625" style="10" customWidth="1"/>
    <col min="16" max="16384" width="9.1796875" style="10"/>
  </cols>
  <sheetData>
    <row r="1" spans="1:15" x14ac:dyDescent="0.45">
      <c r="B1" s="221" t="s">
        <v>1529</v>
      </c>
    </row>
    <row r="2" spans="1:15" x14ac:dyDescent="0.45">
      <c r="E2" s="10"/>
      <c r="F2" s="10"/>
      <c r="G2" s="10"/>
      <c r="H2" s="10"/>
    </row>
    <row r="3" spans="1:15" s="12" customFormat="1" ht="16.5" customHeight="1" x14ac:dyDescent="0.45">
      <c r="A3" s="241"/>
      <c r="B3" s="241"/>
      <c r="C3" s="241" t="s">
        <v>98</v>
      </c>
      <c r="D3" s="241" t="s">
        <v>1516</v>
      </c>
      <c r="E3" s="241" t="s">
        <v>1517</v>
      </c>
      <c r="F3" s="246" t="s">
        <v>1518</v>
      </c>
      <c r="G3" s="246"/>
      <c r="H3" s="246"/>
      <c r="I3" s="247" t="s">
        <v>1520</v>
      </c>
      <c r="J3" s="248"/>
      <c r="K3" s="248"/>
      <c r="L3" s="249"/>
      <c r="M3" s="244" t="s">
        <v>81</v>
      </c>
      <c r="N3" s="244"/>
      <c r="O3" s="244"/>
    </row>
    <row r="4" spans="1:15" s="13" customFormat="1" ht="14.5" x14ac:dyDescent="0.35">
      <c r="A4" s="242"/>
      <c r="B4" s="242"/>
      <c r="C4" s="242"/>
      <c r="D4" s="242"/>
      <c r="E4" s="242"/>
      <c r="F4" s="246" t="s">
        <v>1369</v>
      </c>
      <c r="G4" s="246" t="s">
        <v>1370</v>
      </c>
      <c r="H4" s="246" t="s">
        <v>1519</v>
      </c>
      <c r="I4" s="245" t="s">
        <v>78</v>
      </c>
      <c r="J4" s="247" t="s">
        <v>80</v>
      </c>
      <c r="K4" s="248"/>
      <c r="L4" s="249"/>
      <c r="M4" s="244"/>
      <c r="N4" s="244"/>
      <c r="O4" s="244"/>
    </row>
    <row r="5" spans="1:15" ht="30" customHeight="1" x14ac:dyDescent="0.45">
      <c r="A5" s="243"/>
      <c r="B5" s="243"/>
      <c r="C5" s="243"/>
      <c r="D5" s="243">
        <v>2547649891.9000001</v>
      </c>
      <c r="E5" s="243">
        <v>3206517499.5999999</v>
      </c>
      <c r="F5" s="246"/>
      <c r="G5" s="246"/>
      <c r="H5" s="246"/>
      <c r="I5" s="245"/>
      <c r="J5" s="64" t="s">
        <v>76</v>
      </c>
      <c r="K5" s="64" t="s">
        <v>77</v>
      </c>
      <c r="L5" s="64" t="s">
        <v>1515</v>
      </c>
      <c r="M5" s="65" t="s">
        <v>74</v>
      </c>
      <c r="N5" s="65" t="s">
        <v>75</v>
      </c>
      <c r="O5" s="65" t="s">
        <v>1508</v>
      </c>
    </row>
    <row r="6" spans="1:15" x14ac:dyDescent="0.45">
      <c r="A6" s="100"/>
      <c r="B6" s="101"/>
      <c r="C6" s="200" t="s">
        <v>1368</v>
      </c>
      <c r="D6" s="1" t="s">
        <v>79</v>
      </c>
      <c r="E6" s="1" t="s">
        <v>79</v>
      </c>
      <c r="F6" s="1" t="s">
        <v>79</v>
      </c>
      <c r="G6" s="1" t="s">
        <v>79</v>
      </c>
      <c r="H6" s="1" t="s">
        <v>79</v>
      </c>
      <c r="I6" s="136" t="e">
        <f>+($I$7-I7)/$I$7</f>
        <v>#DIV/0!</v>
      </c>
      <c r="J6" s="136" t="e">
        <f>+(J7-$I$7)/$I$7</f>
        <v>#DIV/0!</v>
      </c>
      <c r="K6" s="136" t="e">
        <f t="shared" ref="K6:L6" si="0">+(K7-$I$7)/$I$7</f>
        <v>#DIV/0!</v>
      </c>
      <c r="L6" s="136" t="e">
        <f t="shared" si="0"/>
        <v>#DIV/0!</v>
      </c>
      <c r="M6" s="1" t="s">
        <v>79</v>
      </c>
      <c r="N6" s="1" t="s">
        <v>79</v>
      </c>
      <c r="O6" s="1" t="s">
        <v>79</v>
      </c>
    </row>
    <row r="7" spans="1:15" s="15" customFormat="1" ht="15.5" x14ac:dyDescent="0.4">
      <c r="A7" s="67"/>
      <c r="B7" s="68"/>
      <c r="C7" s="201" t="s">
        <v>99</v>
      </c>
      <c r="D7" s="69">
        <f>D8+D13+D23+D98+D103+D131+D1266+D142+D324+D396+D440+D537+D557+D600+D892+D913+D1040+D1071+D1123+D1132+D1138+D1148+D1153+D1165+D1170+D1188+D1230+D1196+D1095+D1202+D1212+D1218+D1225+D1238+D1248+D1258+D1262+D1273+D1277+D1280+D1285+D1290+D1294+D1299+D1304+D1309+D1314+D1318</f>
        <v>0</v>
      </c>
      <c r="E7" s="69">
        <f>E8+E13+E23+E98+E103+E131+E1266+E142+E324+E396+E440+E537+E557+E600+E892+E913+E1040+E1071+E1123+E1132+E1138+E1148+E1153+E1165+E1170+E1188+E1230+E1196+E1095+E1202+E1212+E1218+E1225+E1238+E1248+E1258+E1262+E1273+E1277+E1280+E1285+E1290+E1294+E1299+E1304+E1309+E1314+E1318</f>
        <v>0</v>
      </c>
      <c r="F7" s="137">
        <f t="shared" ref="F7:H7" si="1">F8+F13+F23+F98+F103+F131+F1266+F142+F324+F396+F440+F537+F557+F600+F892+F913+F1040+F1071+F1123+F1132+F1138+F1148+F1153+F1165+F1170+F1188+F1230+F1196+F1095+F1202+F1212+F1218+F1225+F1238+F1248+F1258+F1262+F1273+F1277+F1280+F1285+F1290+F1294+F1299+F1304+F1309+F1314+F1318</f>
        <v>0</v>
      </c>
      <c r="G7" s="137">
        <f t="shared" si="1"/>
        <v>0</v>
      </c>
      <c r="H7" s="137">
        <f t="shared" si="1"/>
        <v>0</v>
      </c>
      <c r="I7" s="69">
        <f>I8+I13+I23+I98+I103+I131+I1266+I142+I324+I396+I440+I537+I557+I600+I892+I913+I1040+I1071+I1123+I1132+I1138+I1148+I1153+I1165+I1170+I1188+I1230+I1196+I1095+I1202+I1212+I1218+I1225+I1238+I1248+I1258+I1262+I1273+I1277+I1280+I1285+I1290+I1294+I1299+I1304+I1309+I1314+I1318</f>
        <v>0</v>
      </c>
      <c r="J7" s="69">
        <f>J8+J13+J23+J98+J103+J131+J1266+J142+J324+J396+J440+J537+J557+J600+J892+J913+J1040+J1071+J1123+J1132+J1138+J1148+J1153+J1165+J1170+J1188+J1230+J1196+J1095+J1202+J1212+J1218+J1225+J1238+J1248+J1258+J1262+J1273+J1277+J1280+J1285+J1290+J1294+J1299+J1304+J1309+J1314+J1318</f>
        <v>0</v>
      </c>
      <c r="K7" s="69">
        <f>K8+K13+K23+K98+K103+K131+K1266+K142+K324+K396+K440+K537+K557+K600+K892+K913+K1040+K1071+K1123+K1132+K1138+K1148+K1153+K1165+K1170+K1188+K1230+K1196+K1095+K1202+K1212+K1218+K1225+K1238+K1248+K1258+K1262+K1273+K1277+K1280+K1285+K1290+K1294+K1299+K1304+K1309+K1314+K1318</f>
        <v>0</v>
      </c>
      <c r="L7" s="69">
        <f>L8+L13+L23+L98+L103+L131+L1266+L142+L324+L396+L440+L537+L557+L600+L892+L913+L1040+L1071+L1123+L1132+L1138+L1148+L1153+L1165+L1170+L1188+L1230+L1196+L1095+L1202+L1212+L1218+L1225+L1238+L1248+L1258+L1262+L1273+L1277+L1280+L1285+L1290+L1294+L1299+L1304+L1309+L1314+L1318</f>
        <v>0</v>
      </c>
      <c r="M7" s="102" t="s">
        <v>79</v>
      </c>
      <c r="N7" s="102" t="s">
        <v>79</v>
      </c>
      <c r="O7" s="102" t="s">
        <v>79</v>
      </c>
    </row>
    <row r="8" spans="1:15" x14ac:dyDescent="0.45">
      <c r="A8" s="17" t="s">
        <v>0</v>
      </c>
      <c r="B8" s="17"/>
      <c r="C8" s="202" t="s">
        <v>100</v>
      </c>
      <c r="D8" s="18">
        <f>D9+D12</f>
        <v>0</v>
      </c>
      <c r="E8" s="18">
        <f>E9+E12</f>
        <v>0</v>
      </c>
      <c r="F8" s="138">
        <f t="shared" ref="F8:H8" si="2">F9+F12</f>
        <v>0</v>
      </c>
      <c r="G8" s="138">
        <f t="shared" si="2"/>
        <v>0</v>
      </c>
      <c r="H8" s="138">
        <f t="shared" si="2"/>
        <v>0</v>
      </c>
      <c r="I8" s="18">
        <f t="shared" ref="I8:K8" si="3">I9+I12</f>
        <v>0</v>
      </c>
      <c r="J8" s="18">
        <f t="shared" si="3"/>
        <v>0</v>
      </c>
      <c r="K8" s="18">
        <f t="shared" si="3"/>
        <v>0</v>
      </c>
      <c r="L8" s="18">
        <f t="shared" ref="L8" si="4">L9+L12</f>
        <v>0</v>
      </c>
      <c r="M8" s="18"/>
      <c r="N8" s="18"/>
      <c r="O8" s="18"/>
    </row>
    <row r="9" spans="1:15" outlineLevel="1" x14ac:dyDescent="0.45">
      <c r="A9" s="19">
        <v>1154</v>
      </c>
      <c r="B9" s="19"/>
      <c r="C9" s="203" t="s">
        <v>101</v>
      </c>
      <c r="D9" s="21">
        <f>SUM(D10:D11)</f>
        <v>0</v>
      </c>
      <c r="E9" s="21">
        <f t="shared" ref="E9:L9" si="5">SUM(E10:E11)</f>
        <v>0</v>
      </c>
      <c r="F9" s="139">
        <f t="shared" ref="F9:H9" si="6">SUM(F10:F11)</f>
        <v>0</v>
      </c>
      <c r="G9" s="139">
        <f t="shared" si="6"/>
        <v>0</v>
      </c>
      <c r="H9" s="139">
        <f t="shared" si="6"/>
        <v>0</v>
      </c>
      <c r="I9" s="21">
        <f t="shared" si="5"/>
        <v>0</v>
      </c>
      <c r="J9" s="21">
        <f t="shared" si="5"/>
        <v>0</v>
      </c>
      <c r="K9" s="21">
        <f t="shared" si="5"/>
        <v>0</v>
      </c>
      <c r="L9" s="21">
        <f t="shared" si="5"/>
        <v>0</v>
      </c>
      <c r="M9" s="21"/>
      <c r="N9" s="21"/>
      <c r="O9" s="21"/>
    </row>
    <row r="10" spans="1:15" outlineLevel="2" x14ac:dyDescent="0.45">
      <c r="A10" s="48">
        <v>1154</v>
      </c>
      <c r="B10" s="48">
        <v>11001</v>
      </c>
      <c r="C10" s="194" t="s">
        <v>102</v>
      </c>
      <c r="D10" s="25"/>
      <c r="E10" s="25"/>
      <c r="F10" s="140"/>
      <c r="G10" s="141"/>
      <c r="H10" s="141"/>
      <c r="I10" s="25"/>
      <c r="J10" s="25"/>
      <c r="K10" s="25"/>
      <c r="L10" s="25"/>
      <c r="M10" s="25"/>
      <c r="N10" s="25"/>
      <c r="O10" s="25"/>
    </row>
    <row r="11" spans="1:15" ht="29" outlineLevel="2" x14ac:dyDescent="0.45">
      <c r="A11" s="48">
        <v>1154</v>
      </c>
      <c r="B11" s="48">
        <v>31001</v>
      </c>
      <c r="C11" s="194" t="s">
        <v>103</v>
      </c>
      <c r="D11" s="25"/>
      <c r="E11" s="25"/>
      <c r="F11" s="140"/>
      <c r="G11" s="141"/>
      <c r="H11" s="141"/>
      <c r="I11" s="25"/>
      <c r="J11" s="25"/>
      <c r="K11" s="25"/>
      <c r="L11" s="25"/>
      <c r="M11" s="25"/>
      <c r="N11" s="25"/>
      <c r="O11" s="25"/>
    </row>
    <row r="12" spans="1:15" outlineLevel="1" x14ac:dyDescent="0.45">
      <c r="A12" s="70">
        <v>9999</v>
      </c>
      <c r="B12" s="70"/>
      <c r="C12" s="194" t="s">
        <v>104</v>
      </c>
      <c r="D12" s="25"/>
      <c r="E12" s="25"/>
      <c r="F12" s="140"/>
      <c r="G12" s="141"/>
      <c r="H12" s="141"/>
      <c r="I12" s="25"/>
      <c r="J12" s="25"/>
      <c r="K12" s="25"/>
      <c r="L12" s="25"/>
      <c r="M12" s="25"/>
      <c r="N12" s="25"/>
      <c r="O12" s="25"/>
    </row>
    <row r="13" spans="1:15" x14ac:dyDescent="0.45">
      <c r="A13" s="26" t="s">
        <v>0</v>
      </c>
      <c r="B13" s="26"/>
      <c r="C13" s="204" t="s">
        <v>105</v>
      </c>
      <c r="D13" s="27">
        <f>D14+D22</f>
        <v>0</v>
      </c>
      <c r="E13" s="27">
        <f>E14+E22</f>
        <v>0</v>
      </c>
      <c r="F13" s="142">
        <f t="shared" ref="F13:H13" si="7">F14+F22</f>
        <v>0</v>
      </c>
      <c r="G13" s="142">
        <f t="shared" si="7"/>
        <v>0</v>
      </c>
      <c r="H13" s="142">
        <f t="shared" si="7"/>
        <v>0</v>
      </c>
      <c r="I13" s="27">
        <f>I14+I22</f>
        <v>0</v>
      </c>
      <c r="J13" s="27">
        <f>J14+J22</f>
        <v>0</v>
      </c>
      <c r="K13" s="27">
        <f>K14+K22</f>
        <v>0</v>
      </c>
      <c r="L13" s="27">
        <f>L14+L22</f>
        <v>0</v>
      </c>
      <c r="M13" s="27"/>
      <c r="N13" s="27"/>
      <c r="O13" s="27"/>
    </row>
    <row r="14" spans="1:15" outlineLevel="1" x14ac:dyDescent="0.45">
      <c r="A14" s="19">
        <v>1024</v>
      </c>
      <c r="B14" s="19"/>
      <c r="C14" s="203" t="s">
        <v>106</v>
      </c>
      <c r="D14" s="21">
        <f>SUM(D15:D21)</f>
        <v>0</v>
      </c>
      <c r="E14" s="21">
        <f>SUM(E15:E21)</f>
        <v>0</v>
      </c>
      <c r="F14" s="139">
        <f t="shared" ref="F14:H14" si="8">SUM(F15:F21)</f>
        <v>0</v>
      </c>
      <c r="G14" s="139">
        <f t="shared" si="8"/>
        <v>0</v>
      </c>
      <c r="H14" s="139">
        <f t="shared" si="8"/>
        <v>0</v>
      </c>
      <c r="I14" s="21">
        <f>SUM(I15:I21)</f>
        <v>0</v>
      </c>
      <c r="J14" s="21">
        <f>SUM(J15:J21)</f>
        <v>0</v>
      </c>
      <c r="K14" s="21">
        <f>SUM(K15:K21)</f>
        <v>0</v>
      </c>
      <c r="L14" s="21">
        <f>SUM(L15:L21)</f>
        <v>0</v>
      </c>
      <c r="M14" s="21"/>
      <c r="N14" s="21"/>
      <c r="O14" s="21"/>
    </row>
    <row r="15" spans="1:15" ht="29" outlineLevel="2" x14ac:dyDescent="0.45">
      <c r="A15" s="48">
        <v>1024</v>
      </c>
      <c r="B15" s="48">
        <v>11001</v>
      </c>
      <c r="C15" s="196" t="s">
        <v>107</v>
      </c>
      <c r="D15" s="71"/>
      <c r="E15" s="71"/>
      <c r="F15" s="140"/>
      <c r="G15" s="141"/>
      <c r="H15" s="141"/>
      <c r="I15" s="25"/>
      <c r="J15" s="25"/>
      <c r="K15" s="25"/>
      <c r="L15" s="25"/>
      <c r="M15" s="25"/>
      <c r="N15" s="25"/>
      <c r="O15" s="25"/>
    </row>
    <row r="16" spans="1:15" outlineLevel="2" x14ac:dyDescent="0.45">
      <c r="A16" s="48">
        <v>1024</v>
      </c>
      <c r="B16" s="48">
        <v>11002</v>
      </c>
      <c r="C16" s="194" t="s">
        <v>108</v>
      </c>
      <c r="D16" s="25"/>
      <c r="E16" s="25"/>
      <c r="F16" s="140"/>
      <c r="G16" s="141"/>
      <c r="H16" s="141"/>
      <c r="I16" s="25"/>
      <c r="J16" s="25"/>
      <c r="K16" s="25"/>
      <c r="L16" s="25"/>
      <c r="M16" s="25"/>
      <c r="N16" s="25"/>
      <c r="O16" s="25"/>
    </row>
    <row r="17" spans="1:15" outlineLevel="2" x14ac:dyDescent="0.45">
      <c r="A17" s="48">
        <v>1024</v>
      </c>
      <c r="B17" s="48">
        <v>11003</v>
      </c>
      <c r="C17" s="194" t="s">
        <v>109</v>
      </c>
      <c r="D17" s="25"/>
      <c r="E17" s="25"/>
      <c r="F17" s="140"/>
      <c r="G17" s="141"/>
      <c r="H17" s="141"/>
      <c r="I17" s="25"/>
      <c r="J17" s="25"/>
      <c r="K17" s="25"/>
      <c r="L17" s="25"/>
      <c r="M17" s="25"/>
      <c r="N17" s="25"/>
      <c r="O17" s="25"/>
    </row>
    <row r="18" spans="1:15" outlineLevel="2" x14ac:dyDescent="0.45">
      <c r="A18" s="48">
        <v>1024</v>
      </c>
      <c r="B18" s="48">
        <v>12001</v>
      </c>
      <c r="C18" s="194" t="s">
        <v>110</v>
      </c>
      <c r="D18" s="25"/>
      <c r="E18" s="25"/>
      <c r="F18" s="140"/>
      <c r="G18" s="141"/>
      <c r="H18" s="141"/>
      <c r="I18" s="25"/>
      <c r="J18" s="25"/>
      <c r="K18" s="25"/>
      <c r="L18" s="25"/>
      <c r="M18" s="25"/>
      <c r="N18" s="25"/>
      <c r="O18" s="25"/>
    </row>
    <row r="19" spans="1:15" outlineLevel="2" x14ac:dyDescent="0.45">
      <c r="A19" s="48">
        <v>1024</v>
      </c>
      <c r="B19" s="48">
        <v>12002</v>
      </c>
      <c r="C19" s="194" t="s">
        <v>111</v>
      </c>
      <c r="D19" s="25"/>
      <c r="E19" s="25"/>
      <c r="F19" s="140"/>
      <c r="G19" s="141"/>
      <c r="H19" s="141"/>
      <c r="I19" s="25"/>
      <c r="J19" s="25"/>
      <c r="K19" s="25"/>
      <c r="L19" s="25"/>
      <c r="M19" s="25"/>
      <c r="N19" s="25"/>
      <c r="O19" s="25"/>
    </row>
    <row r="20" spans="1:15" outlineLevel="2" x14ac:dyDescent="0.45">
      <c r="A20" s="48">
        <v>1024</v>
      </c>
      <c r="B20" s="48">
        <v>31001</v>
      </c>
      <c r="C20" s="194" t="s">
        <v>112</v>
      </c>
      <c r="D20" s="25"/>
      <c r="E20" s="25"/>
      <c r="F20" s="140"/>
      <c r="G20" s="141"/>
      <c r="H20" s="141"/>
      <c r="I20" s="25"/>
      <c r="J20" s="25"/>
      <c r="K20" s="25"/>
      <c r="L20" s="25"/>
      <c r="M20" s="25"/>
      <c r="N20" s="25"/>
      <c r="O20" s="25"/>
    </row>
    <row r="21" spans="1:15" outlineLevel="2" x14ac:dyDescent="0.45">
      <c r="A21" s="48">
        <v>1024</v>
      </c>
      <c r="B21" s="48">
        <v>31003</v>
      </c>
      <c r="C21" s="194" t="s">
        <v>113</v>
      </c>
      <c r="D21" s="71"/>
      <c r="E21" s="71"/>
      <c r="F21" s="140"/>
      <c r="G21" s="141"/>
      <c r="H21" s="141"/>
      <c r="I21" s="25"/>
      <c r="J21" s="25"/>
      <c r="K21" s="25"/>
      <c r="L21" s="25"/>
      <c r="M21" s="25"/>
      <c r="N21" s="25"/>
      <c r="O21" s="25"/>
    </row>
    <row r="22" spans="1:15" outlineLevel="1" x14ac:dyDescent="0.45">
      <c r="A22" s="70">
        <v>9999</v>
      </c>
      <c r="B22" s="70"/>
      <c r="C22" s="194" t="s">
        <v>104</v>
      </c>
      <c r="D22" s="25"/>
      <c r="E22" s="25"/>
      <c r="F22" s="140"/>
      <c r="G22" s="141"/>
      <c r="H22" s="141"/>
      <c r="I22" s="25"/>
      <c r="J22" s="25"/>
      <c r="K22" s="25"/>
      <c r="L22" s="25"/>
      <c r="M22" s="25"/>
      <c r="N22" s="25"/>
      <c r="O22" s="25"/>
    </row>
    <row r="23" spans="1:15" x14ac:dyDescent="0.45">
      <c r="A23" s="26" t="s">
        <v>0</v>
      </c>
      <c r="B23" s="26"/>
      <c r="C23" s="204" t="s">
        <v>114</v>
      </c>
      <c r="D23" s="27">
        <f>D24+D27+D32+D39+D41+D53+D62+D86+D88+D91+D94+D97</f>
        <v>0</v>
      </c>
      <c r="E23" s="27">
        <f t="shared" ref="E23:L23" si="9">E24+E27+E32+E39+E41+E53+E62+E86+E88+E91+E94+E97</f>
        <v>0</v>
      </c>
      <c r="F23" s="142">
        <f t="shared" si="9"/>
        <v>0</v>
      </c>
      <c r="G23" s="142">
        <f t="shared" si="9"/>
        <v>0</v>
      </c>
      <c r="H23" s="142">
        <f t="shared" si="9"/>
        <v>0</v>
      </c>
      <c r="I23" s="27">
        <f t="shared" si="9"/>
        <v>0</v>
      </c>
      <c r="J23" s="27">
        <f t="shared" si="9"/>
        <v>0</v>
      </c>
      <c r="K23" s="27">
        <f t="shared" si="9"/>
        <v>0</v>
      </c>
      <c r="L23" s="27">
        <f t="shared" si="9"/>
        <v>0</v>
      </c>
      <c r="M23" s="27"/>
      <c r="N23" s="27"/>
      <c r="O23" s="27"/>
    </row>
    <row r="24" spans="1:15" outlineLevel="1" x14ac:dyDescent="0.45">
      <c r="A24" s="19">
        <v>1018</v>
      </c>
      <c r="B24" s="19"/>
      <c r="C24" s="203" t="s">
        <v>115</v>
      </c>
      <c r="D24" s="21">
        <f>SUM(D25:D26)</f>
        <v>0</v>
      </c>
      <c r="E24" s="21">
        <f t="shared" ref="E24:L24" si="10">SUM(E25:E26)</f>
        <v>0</v>
      </c>
      <c r="F24" s="139">
        <f t="shared" ref="F24:H24" si="11">SUM(F25:F26)</f>
        <v>0</v>
      </c>
      <c r="G24" s="139">
        <f t="shared" si="11"/>
        <v>0</v>
      </c>
      <c r="H24" s="139">
        <f t="shared" si="11"/>
        <v>0</v>
      </c>
      <c r="I24" s="21">
        <f t="shared" si="10"/>
        <v>0</v>
      </c>
      <c r="J24" s="21">
        <f t="shared" si="10"/>
        <v>0</v>
      </c>
      <c r="K24" s="21">
        <f t="shared" si="10"/>
        <v>0</v>
      </c>
      <c r="L24" s="21">
        <f t="shared" si="10"/>
        <v>0</v>
      </c>
      <c r="M24" s="21"/>
      <c r="N24" s="21"/>
      <c r="O24" s="21"/>
    </row>
    <row r="25" spans="1:15" ht="43.5" outlineLevel="2" x14ac:dyDescent="0.45">
      <c r="A25" s="19">
        <v>1018</v>
      </c>
      <c r="B25" s="48">
        <v>11004</v>
      </c>
      <c r="C25" s="194" t="s">
        <v>116</v>
      </c>
      <c r="D25" s="30"/>
      <c r="E25" s="31"/>
      <c r="F25" s="140"/>
      <c r="G25" s="141"/>
      <c r="H25" s="141"/>
      <c r="I25" s="25"/>
      <c r="J25" s="25"/>
      <c r="K25" s="25"/>
      <c r="L25" s="25"/>
      <c r="M25" s="25"/>
      <c r="N25" s="25"/>
      <c r="O25" s="25"/>
    </row>
    <row r="26" spans="1:15" ht="43.5" outlineLevel="2" x14ac:dyDescent="0.45">
      <c r="A26" s="19">
        <v>1018</v>
      </c>
      <c r="B26" s="48">
        <v>32003</v>
      </c>
      <c r="C26" s="194" t="s">
        <v>117</v>
      </c>
      <c r="D26" s="30"/>
      <c r="E26" s="31"/>
      <c r="F26" s="140"/>
      <c r="G26" s="141"/>
      <c r="H26" s="141"/>
      <c r="I26" s="25"/>
      <c r="J26" s="25"/>
      <c r="K26" s="25"/>
      <c r="L26" s="25"/>
      <c r="M26" s="25"/>
      <c r="N26" s="25"/>
      <c r="O26" s="25"/>
    </row>
    <row r="27" spans="1:15" outlineLevel="1" x14ac:dyDescent="0.45">
      <c r="A27" s="19">
        <v>1033</v>
      </c>
      <c r="B27" s="19"/>
      <c r="C27" s="205" t="s">
        <v>119</v>
      </c>
      <c r="D27" s="32">
        <f>SUM(D28:D31)</f>
        <v>0</v>
      </c>
      <c r="E27" s="32">
        <f t="shared" ref="E27:L27" si="12">SUM(E28:E31)</f>
        <v>0</v>
      </c>
      <c r="F27" s="143">
        <f t="shared" si="12"/>
        <v>0</v>
      </c>
      <c r="G27" s="143">
        <f t="shared" si="12"/>
        <v>0</v>
      </c>
      <c r="H27" s="143">
        <f t="shared" si="12"/>
        <v>0</v>
      </c>
      <c r="I27" s="32">
        <f t="shared" si="12"/>
        <v>0</v>
      </c>
      <c r="J27" s="32">
        <f t="shared" si="12"/>
        <v>0</v>
      </c>
      <c r="K27" s="32">
        <f t="shared" si="12"/>
        <v>0</v>
      </c>
      <c r="L27" s="32">
        <f t="shared" si="12"/>
        <v>0</v>
      </c>
      <c r="M27" s="32"/>
      <c r="N27" s="32"/>
      <c r="O27" s="32"/>
    </row>
    <row r="28" spans="1:15" ht="29" outlineLevel="2" x14ac:dyDescent="0.45">
      <c r="A28" s="19">
        <v>1033</v>
      </c>
      <c r="B28" s="48">
        <v>11002</v>
      </c>
      <c r="C28" s="194" t="s">
        <v>120</v>
      </c>
      <c r="D28" s="25"/>
      <c r="E28" s="25"/>
      <c r="F28" s="140"/>
      <c r="G28" s="141"/>
      <c r="H28" s="141"/>
      <c r="I28" s="25"/>
      <c r="J28" s="25"/>
      <c r="K28" s="25"/>
      <c r="L28" s="25"/>
      <c r="M28" s="25"/>
      <c r="N28" s="25"/>
      <c r="O28" s="25"/>
    </row>
    <row r="29" spans="1:15" outlineLevel="2" x14ac:dyDescent="0.45">
      <c r="A29" s="19">
        <v>1033</v>
      </c>
      <c r="B29" s="72">
        <v>11003</v>
      </c>
      <c r="C29" s="194" t="s">
        <v>121</v>
      </c>
      <c r="D29" s="71"/>
      <c r="E29" s="71"/>
      <c r="F29" s="140"/>
      <c r="G29" s="141"/>
      <c r="H29" s="141"/>
      <c r="I29" s="25"/>
      <c r="J29" s="25"/>
      <c r="K29" s="25"/>
      <c r="L29" s="25"/>
      <c r="M29" s="25"/>
      <c r="N29" s="25"/>
      <c r="O29" s="25"/>
    </row>
    <row r="30" spans="1:15" ht="29" outlineLevel="2" x14ac:dyDescent="0.45">
      <c r="A30" s="19">
        <v>1033</v>
      </c>
      <c r="B30" s="72">
        <v>11011</v>
      </c>
      <c r="C30" s="194" t="s">
        <v>122</v>
      </c>
      <c r="D30" s="71"/>
      <c r="E30" s="71"/>
      <c r="F30" s="140"/>
      <c r="G30" s="141"/>
      <c r="H30" s="141"/>
      <c r="I30" s="25"/>
      <c r="J30" s="25"/>
      <c r="K30" s="25"/>
      <c r="L30" s="25"/>
      <c r="M30" s="25"/>
      <c r="N30" s="25"/>
      <c r="O30" s="25"/>
    </row>
    <row r="31" spans="1:15" ht="29" outlineLevel="2" x14ac:dyDescent="0.45">
      <c r="A31" s="19">
        <v>1033</v>
      </c>
      <c r="B31" s="48">
        <v>12001</v>
      </c>
      <c r="C31" s="194" t="s">
        <v>123</v>
      </c>
      <c r="D31" s="71"/>
      <c r="E31" s="71"/>
      <c r="F31" s="140"/>
      <c r="G31" s="141"/>
      <c r="H31" s="141"/>
      <c r="I31" s="25"/>
      <c r="J31" s="25"/>
      <c r="K31" s="25"/>
      <c r="L31" s="25"/>
      <c r="M31" s="25"/>
      <c r="N31" s="25"/>
      <c r="O31" s="25"/>
    </row>
    <row r="32" spans="1:15" outlineLevel="1" x14ac:dyDescent="0.45">
      <c r="A32" s="19">
        <v>1091</v>
      </c>
      <c r="B32" s="19"/>
      <c r="C32" s="203" t="s">
        <v>125</v>
      </c>
      <c r="D32" s="21">
        <f>SUM(D33:D38)</f>
        <v>0</v>
      </c>
      <c r="E32" s="21">
        <f t="shared" ref="E32:L32" si="13">SUM(E33:E38)</f>
        <v>0</v>
      </c>
      <c r="F32" s="139">
        <f t="shared" si="13"/>
        <v>0</v>
      </c>
      <c r="G32" s="139">
        <f t="shared" si="13"/>
        <v>0</v>
      </c>
      <c r="H32" s="139">
        <f t="shared" si="13"/>
        <v>0</v>
      </c>
      <c r="I32" s="21">
        <f t="shared" si="13"/>
        <v>0</v>
      </c>
      <c r="J32" s="21">
        <f t="shared" si="13"/>
        <v>0</v>
      </c>
      <c r="K32" s="21">
        <f t="shared" si="13"/>
        <v>0</v>
      </c>
      <c r="L32" s="21">
        <f t="shared" si="13"/>
        <v>0</v>
      </c>
      <c r="M32" s="21"/>
      <c r="N32" s="21"/>
      <c r="O32" s="21"/>
    </row>
    <row r="33" spans="1:15" outlineLevel="2" x14ac:dyDescent="0.45">
      <c r="A33" s="48">
        <v>1091</v>
      </c>
      <c r="B33" s="48">
        <v>11001</v>
      </c>
      <c r="C33" s="194" t="s">
        <v>126</v>
      </c>
      <c r="D33" s="71"/>
      <c r="E33" s="71"/>
      <c r="F33" s="144"/>
      <c r="G33" s="144"/>
      <c r="H33" s="144"/>
      <c r="I33" s="28"/>
      <c r="J33" s="28"/>
      <c r="K33" s="28"/>
      <c r="L33" s="28"/>
      <c r="M33" s="28"/>
      <c r="N33" s="28"/>
      <c r="O33" s="28"/>
    </row>
    <row r="34" spans="1:15" outlineLevel="2" x14ac:dyDescent="0.45">
      <c r="A34" s="48">
        <v>1091</v>
      </c>
      <c r="B34" s="48">
        <v>11002</v>
      </c>
      <c r="C34" s="194" t="s">
        <v>127</v>
      </c>
      <c r="D34" s="71"/>
      <c r="E34" s="71"/>
      <c r="F34" s="144"/>
      <c r="G34" s="141"/>
      <c r="H34" s="141"/>
      <c r="I34" s="25"/>
      <c r="J34" s="25"/>
      <c r="K34" s="25"/>
      <c r="L34" s="25"/>
      <c r="M34" s="25"/>
      <c r="N34" s="25"/>
      <c r="O34" s="25"/>
    </row>
    <row r="35" spans="1:15" outlineLevel="2" x14ac:dyDescent="0.45">
      <c r="A35" s="48">
        <v>1091</v>
      </c>
      <c r="B35" s="48">
        <v>11004</v>
      </c>
      <c r="C35" s="194" t="s">
        <v>128</v>
      </c>
      <c r="D35" s="71"/>
      <c r="E35" s="71"/>
      <c r="F35" s="144"/>
      <c r="G35" s="144"/>
      <c r="H35" s="144"/>
      <c r="I35" s="28"/>
      <c r="J35" s="28"/>
      <c r="K35" s="28"/>
      <c r="L35" s="28"/>
      <c r="M35" s="28"/>
      <c r="N35" s="28"/>
      <c r="O35" s="28"/>
    </row>
    <row r="36" spans="1:15" ht="29" outlineLevel="2" x14ac:dyDescent="0.45">
      <c r="A36" s="48">
        <v>1091</v>
      </c>
      <c r="B36" s="48">
        <v>11011</v>
      </c>
      <c r="C36" s="194" t="s">
        <v>129</v>
      </c>
      <c r="D36" s="73"/>
      <c r="E36" s="74"/>
      <c r="F36" s="144"/>
      <c r="G36" s="145"/>
      <c r="H36" s="141"/>
      <c r="I36" s="25"/>
      <c r="J36" s="25"/>
      <c r="K36" s="25"/>
      <c r="L36" s="25"/>
      <c r="M36" s="25"/>
      <c r="N36" s="25"/>
      <c r="O36" s="25"/>
    </row>
    <row r="37" spans="1:15" outlineLevel="2" x14ac:dyDescent="0.45">
      <c r="A37" s="48">
        <v>1091</v>
      </c>
      <c r="B37" s="48">
        <v>12001</v>
      </c>
      <c r="C37" s="194" t="s">
        <v>130</v>
      </c>
      <c r="D37" s="71"/>
      <c r="E37" s="71"/>
      <c r="F37" s="144"/>
      <c r="G37" s="146"/>
      <c r="H37" s="141"/>
      <c r="I37" s="25"/>
      <c r="J37" s="25"/>
      <c r="K37" s="25"/>
      <c r="L37" s="25"/>
      <c r="M37" s="25"/>
      <c r="N37" s="25"/>
      <c r="O37" s="25"/>
    </row>
    <row r="38" spans="1:15" ht="29" outlineLevel="2" x14ac:dyDescent="0.45">
      <c r="A38" s="48">
        <v>1091</v>
      </c>
      <c r="B38" s="48">
        <v>32002</v>
      </c>
      <c r="C38" s="194" t="s">
        <v>131</v>
      </c>
      <c r="D38" s="30"/>
      <c r="E38" s="30"/>
      <c r="F38" s="140"/>
      <c r="G38" s="141"/>
      <c r="H38" s="141"/>
      <c r="I38" s="25"/>
      <c r="J38" s="25"/>
      <c r="K38" s="25"/>
      <c r="L38" s="25"/>
      <c r="M38" s="25"/>
      <c r="N38" s="25"/>
      <c r="O38" s="25"/>
    </row>
    <row r="39" spans="1:15" outlineLevel="1" x14ac:dyDescent="0.45">
      <c r="A39" s="19">
        <v>1132</v>
      </c>
      <c r="B39" s="19"/>
      <c r="C39" s="203" t="s">
        <v>132</v>
      </c>
      <c r="D39" s="21">
        <f>SUM(D40)</f>
        <v>0</v>
      </c>
      <c r="E39" s="21">
        <f t="shared" ref="E39:L39" si="14">SUM(E40)</f>
        <v>0</v>
      </c>
      <c r="F39" s="139">
        <f t="shared" si="14"/>
        <v>0</v>
      </c>
      <c r="G39" s="139">
        <f t="shared" si="14"/>
        <v>0</v>
      </c>
      <c r="H39" s="139">
        <f t="shared" si="14"/>
        <v>0</v>
      </c>
      <c r="I39" s="21">
        <f t="shared" si="14"/>
        <v>0</v>
      </c>
      <c r="J39" s="21">
        <f t="shared" si="14"/>
        <v>0</v>
      </c>
      <c r="K39" s="21">
        <f t="shared" si="14"/>
        <v>0</v>
      </c>
      <c r="L39" s="21">
        <f t="shared" si="14"/>
        <v>0</v>
      </c>
      <c r="M39" s="21"/>
      <c r="N39" s="21"/>
      <c r="O39" s="21"/>
    </row>
    <row r="40" spans="1:15" outlineLevel="2" x14ac:dyDescent="0.45">
      <c r="A40" s="48">
        <v>1132</v>
      </c>
      <c r="B40" s="48">
        <v>11001</v>
      </c>
      <c r="C40" s="194" t="s">
        <v>133</v>
      </c>
      <c r="D40" s="25"/>
      <c r="E40" s="25"/>
      <c r="F40" s="140"/>
      <c r="G40" s="141"/>
      <c r="H40" s="141"/>
      <c r="I40" s="25"/>
      <c r="J40" s="25"/>
      <c r="K40" s="25"/>
      <c r="L40" s="25"/>
      <c r="M40" s="25"/>
      <c r="N40" s="25"/>
      <c r="O40" s="25"/>
    </row>
    <row r="41" spans="1:15" outlineLevel="1" x14ac:dyDescent="0.45">
      <c r="A41" s="19">
        <v>1136</v>
      </c>
      <c r="B41" s="19"/>
      <c r="C41" s="203" t="s">
        <v>134</v>
      </c>
      <c r="D41" s="21">
        <f>SUM(D42:D52)</f>
        <v>0</v>
      </c>
      <c r="E41" s="21">
        <f t="shared" ref="E41:L41" si="15">SUM(E42:E52)</f>
        <v>0</v>
      </c>
      <c r="F41" s="139">
        <f t="shared" si="15"/>
        <v>0</v>
      </c>
      <c r="G41" s="139">
        <f t="shared" si="15"/>
        <v>0</v>
      </c>
      <c r="H41" s="139">
        <f t="shared" si="15"/>
        <v>0</v>
      </c>
      <c r="I41" s="21">
        <f t="shared" si="15"/>
        <v>0</v>
      </c>
      <c r="J41" s="21">
        <f t="shared" si="15"/>
        <v>0</v>
      </c>
      <c r="K41" s="21">
        <f t="shared" si="15"/>
        <v>0</v>
      </c>
      <c r="L41" s="21">
        <f t="shared" si="15"/>
        <v>0</v>
      </c>
      <c r="M41" s="21"/>
      <c r="N41" s="21"/>
      <c r="O41" s="21"/>
    </row>
    <row r="42" spans="1:15" outlineLevel="2" x14ac:dyDescent="0.45">
      <c r="A42" s="48">
        <v>1136</v>
      </c>
      <c r="B42" s="48">
        <v>11001</v>
      </c>
      <c r="C42" s="194" t="s">
        <v>135</v>
      </c>
      <c r="D42" s="71"/>
      <c r="E42" s="71"/>
      <c r="F42" s="140"/>
      <c r="G42" s="147"/>
      <c r="H42" s="141"/>
      <c r="I42" s="25"/>
      <c r="J42" s="25"/>
      <c r="K42" s="25"/>
      <c r="L42" s="25"/>
      <c r="M42" s="25"/>
      <c r="N42" s="25"/>
      <c r="O42" s="25"/>
    </row>
    <row r="43" spans="1:15" ht="29" outlineLevel="2" x14ac:dyDescent="0.45">
      <c r="A43" s="48">
        <v>1136</v>
      </c>
      <c r="B43" s="48">
        <v>11004</v>
      </c>
      <c r="C43" s="194" t="s">
        <v>137</v>
      </c>
      <c r="D43" s="71"/>
      <c r="E43" s="71"/>
      <c r="F43" s="140"/>
      <c r="G43" s="148"/>
      <c r="H43" s="149"/>
      <c r="I43" s="75"/>
      <c r="J43" s="75"/>
      <c r="K43" s="75"/>
      <c r="L43" s="75"/>
      <c r="M43" s="75"/>
      <c r="N43" s="75"/>
      <c r="O43" s="75"/>
    </row>
    <row r="44" spans="1:15" outlineLevel="2" x14ac:dyDescent="0.45">
      <c r="A44" s="48">
        <v>1136</v>
      </c>
      <c r="B44" s="48">
        <v>11005</v>
      </c>
      <c r="C44" s="199" t="s">
        <v>138</v>
      </c>
      <c r="D44" s="30"/>
      <c r="E44" s="30"/>
      <c r="F44" s="150"/>
      <c r="G44" s="148"/>
      <c r="H44" s="150"/>
      <c r="I44" s="33"/>
      <c r="J44" s="33"/>
      <c r="K44" s="33"/>
      <c r="L44" s="33"/>
      <c r="M44" s="33"/>
      <c r="N44" s="33"/>
      <c r="O44" s="33"/>
    </row>
    <row r="45" spans="1:15" ht="29" outlineLevel="2" x14ac:dyDescent="0.45">
      <c r="A45" s="48">
        <v>1136</v>
      </c>
      <c r="B45" s="48">
        <v>11010</v>
      </c>
      <c r="C45" s="199" t="s">
        <v>139</v>
      </c>
      <c r="D45" s="30"/>
      <c r="E45" s="30"/>
      <c r="F45" s="150"/>
      <c r="G45" s="148"/>
      <c r="H45" s="150"/>
      <c r="I45" s="33"/>
      <c r="J45" s="33"/>
      <c r="K45" s="33"/>
      <c r="L45" s="33"/>
      <c r="M45" s="33"/>
      <c r="N45" s="33"/>
      <c r="O45" s="33"/>
    </row>
    <row r="46" spans="1:15" ht="29" outlineLevel="2" x14ac:dyDescent="0.45">
      <c r="A46" s="48">
        <v>1136</v>
      </c>
      <c r="B46" s="48">
        <v>11017</v>
      </c>
      <c r="C46" s="199" t="s">
        <v>140</v>
      </c>
      <c r="D46" s="30"/>
      <c r="E46" s="30"/>
      <c r="F46" s="140"/>
      <c r="G46" s="148"/>
      <c r="H46" s="141"/>
      <c r="I46" s="25"/>
      <c r="J46" s="25"/>
      <c r="K46" s="25"/>
      <c r="L46" s="25"/>
      <c r="M46" s="25"/>
      <c r="N46" s="25"/>
      <c r="O46" s="25"/>
    </row>
    <row r="47" spans="1:15" outlineLevel="2" x14ac:dyDescent="0.45">
      <c r="A47" s="48">
        <v>1136</v>
      </c>
      <c r="B47" s="48">
        <v>11018</v>
      </c>
      <c r="C47" s="199" t="s">
        <v>141</v>
      </c>
      <c r="D47" s="34"/>
      <c r="E47" s="41"/>
      <c r="F47" s="140"/>
      <c r="G47" s="148"/>
      <c r="H47" s="141"/>
      <c r="I47" s="25"/>
      <c r="J47" s="25"/>
      <c r="K47" s="25"/>
      <c r="L47" s="25"/>
      <c r="M47" s="25"/>
      <c r="N47" s="25"/>
      <c r="O47" s="25"/>
    </row>
    <row r="48" spans="1:15" ht="55.5" customHeight="1" outlineLevel="2" x14ac:dyDescent="0.45">
      <c r="A48" s="48">
        <v>1136</v>
      </c>
      <c r="B48" s="48">
        <v>31001</v>
      </c>
      <c r="C48" s="194" t="s">
        <v>142</v>
      </c>
      <c r="D48" s="71"/>
      <c r="E48" s="71"/>
      <c r="F48" s="147"/>
      <c r="G48" s="141"/>
      <c r="H48" s="151"/>
      <c r="I48" s="28"/>
      <c r="J48" s="28"/>
      <c r="K48" s="28"/>
      <c r="L48" s="28"/>
      <c r="M48" s="28"/>
      <c r="N48" s="28"/>
      <c r="O48" s="28"/>
    </row>
    <row r="49" spans="1:15" outlineLevel="2" x14ac:dyDescent="0.45">
      <c r="A49" s="48">
        <v>1136</v>
      </c>
      <c r="B49" s="48">
        <v>31002</v>
      </c>
      <c r="C49" s="194" t="s">
        <v>143</v>
      </c>
      <c r="D49" s="71"/>
      <c r="E49" s="71"/>
      <c r="F49" s="147"/>
      <c r="G49" s="147"/>
      <c r="H49" s="151"/>
      <c r="I49" s="28"/>
      <c r="J49" s="28"/>
      <c r="K49" s="28"/>
      <c r="L49" s="28"/>
      <c r="M49" s="28"/>
      <c r="N49" s="28"/>
      <c r="O49" s="28"/>
    </row>
    <row r="50" spans="1:15" ht="29" outlineLevel="2" x14ac:dyDescent="0.45">
      <c r="A50" s="48">
        <v>1136</v>
      </c>
      <c r="B50" s="48">
        <v>31005</v>
      </c>
      <c r="C50" s="194" t="s">
        <v>145</v>
      </c>
      <c r="D50" s="25"/>
      <c r="E50" s="25"/>
      <c r="F50" s="140"/>
      <c r="G50" s="141"/>
      <c r="H50" s="141"/>
      <c r="I50" s="25"/>
      <c r="J50" s="25"/>
      <c r="K50" s="25"/>
      <c r="L50" s="25"/>
      <c r="M50" s="25"/>
      <c r="N50" s="25"/>
      <c r="O50" s="25"/>
    </row>
    <row r="51" spans="1:15" ht="29" outlineLevel="2" x14ac:dyDescent="0.45">
      <c r="A51" s="48">
        <v>1136</v>
      </c>
      <c r="B51" s="48">
        <v>31009</v>
      </c>
      <c r="C51" s="194" t="s">
        <v>146</v>
      </c>
      <c r="D51" s="25"/>
      <c r="E51" s="25"/>
      <c r="F51" s="140"/>
      <c r="G51" s="141"/>
      <c r="H51" s="141"/>
      <c r="I51" s="25"/>
      <c r="J51" s="25"/>
      <c r="K51" s="25"/>
      <c r="L51" s="25"/>
      <c r="M51" s="25"/>
      <c r="N51" s="25"/>
      <c r="O51" s="25"/>
    </row>
    <row r="52" spans="1:15" outlineLevel="2" x14ac:dyDescent="0.45">
      <c r="A52" s="48">
        <v>1136</v>
      </c>
      <c r="B52" s="48">
        <v>32001</v>
      </c>
      <c r="C52" s="194" t="s">
        <v>147</v>
      </c>
      <c r="D52" s="25"/>
      <c r="E52" s="25"/>
      <c r="F52" s="140"/>
      <c r="G52" s="141"/>
      <c r="H52" s="141"/>
      <c r="I52" s="25"/>
      <c r="J52" s="25"/>
      <c r="K52" s="25"/>
      <c r="L52" s="25"/>
      <c r="M52" s="25"/>
      <c r="N52" s="25"/>
      <c r="O52" s="25"/>
    </row>
    <row r="53" spans="1:15" outlineLevel="1" x14ac:dyDescent="0.45">
      <c r="A53" s="19">
        <v>1156</v>
      </c>
      <c r="B53" s="19"/>
      <c r="C53" s="203" t="s">
        <v>148</v>
      </c>
      <c r="D53" s="21">
        <f>SUM(D54:D61)</f>
        <v>0</v>
      </c>
      <c r="E53" s="21">
        <f t="shared" ref="E53:L53" si="16">SUM(E54:E61)</f>
        <v>0</v>
      </c>
      <c r="F53" s="139">
        <f t="shared" si="16"/>
        <v>0</v>
      </c>
      <c r="G53" s="139">
        <f t="shared" si="16"/>
        <v>0</v>
      </c>
      <c r="H53" s="139">
        <f t="shared" si="16"/>
        <v>0</v>
      </c>
      <c r="I53" s="21">
        <f t="shared" si="16"/>
        <v>0</v>
      </c>
      <c r="J53" s="21">
        <f t="shared" si="16"/>
        <v>0</v>
      </c>
      <c r="K53" s="21">
        <f t="shared" si="16"/>
        <v>0</v>
      </c>
      <c r="L53" s="21">
        <f t="shared" si="16"/>
        <v>0</v>
      </c>
      <c r="M53" s="21"/>
      <c r="N53" s="21"/>
      <c r="O53" s="21"/>
    </row>
    <row r="54" spans="1:15" outlineLevel="2" x14ac:dyDescent="0.45">
      <c r="A54" s="48">
        <v>1156</v>
      </c>
      <c r="B54" s="48">
        <v>11007</v>
      </c>
      <c r="C54" s="194" t="s">
        <v>149</v>
      </c>
      <c r="D54" s="25"/>
      <c r="E54" s="25"/>
      <c r="F54" s="141"/>
      <c r="G54" s="141"/>
      <c r="H54" s="141"/>
      <c r="I54" s="25"/>
      <c r="J54" s="25"/>
      <c r="K54" s="25"/>
      <c r="L54" s="25"/>
      <c r="M54" s="25"/>
      <c r="N54" s="25"/>
      <c r="O54" s="25"/>
    </row>
    <row r="55" spans="1:15" outlineLevel="2" x14ac:dyDescent="0.45">
      <c r="A55" s="48">
        <v>1156</v>
      </c>
      <c r="B55" s="48">
        <v>11008</v>
      </c>
      <c r="C55" s="194" t="s">
        <v>150</v>
      </c>
      <c r="D55" s="25"/>
      <c r="E55" s="25"/>
      <c r="F55" s="141"/>
      <c r="G55" s="141"/>
      <c r="H55" s="141"/>
      <c r="I55" s="25"/>
      <c r="J55" s="25"/>
      <c r="K55" s="25"/>
      <c r="L55" s="25"/>
      <c r="M55" s="25"/>
      <c r="N55" s="25"/>
      <c r="O55" s="25"/>
    </row>
    <row r="56" spans="1:15" outlineLevel="2" x14ac:dyDescent="0.45">
      <c r="A56" s="48">
        <v>1156</v>
      </c>
      <c r="B56" s="48">
        <v>11010</v>
      </c>
      <c r="C56" s="194" t="s">
        <v>151</v>
      </c>
      <c r="D56" s="25"/>
      <c r="E56" s="25"/>
      <c r="F56" s="141"/>
      <c r="G56" s="141"/>
      <c r="H56" s="141"/>
      <c r="I56" s="25"/>
      <c r="J56" s="25"/>
      <c r="K56" s="25"/>
      <c r="L56" s="25"/>
      <c r="M56" s="25"/>
      <c r="N56" s="25"/>
      <c r="O56" s="25"/>
    </row>
    <row r="57" spans="1:15" outlineLevel="2" x14ac:dyDescent="0.45">
      <c r="A57" s="48">
        <v>1156</v>
      </c>
      <c r="B57" s="48">
        <v>11011</v>
      </c>
      <c r="C57" s="194" t="s">
        <v>152</v>
      </c>
      <c r="D57" s="25"/>
      <c r="E57" s="25"/>
      <c r="F57" s="141"/>
      <c r="G57" s="141"/>
      <c r="H57" s="141"/>
      <c r="I57" s="25"/>
      <c r="J57" s="25"/>
      <c r="K57" s="25"/>
      <c r="L57" s="25"/>
      <c r="M57" s="25"/>
      <c r="N57" s="25"/>
      <c r="O57" s="25"/>
    </row>
    <row r="58" spans="1:15" ht="29" outlineLevel="2" x14ac:dyDescent="0.45">
      <c r="A58" s="48">
        <v>1156</v>
      </c>
      <c r="B58" s="48">
        <v>11012</v>
      </c>
      <c r="C58" s="194" t="s">
        <v>153</v>
      </c>
      <c r="D58" s="25"/>
      <c r="E58" s="25"/>
      <c r="F58" s="141"/>
      <c r="G58" s="141"/>
      <c r="H58" s="141"/>
      <c r="I58" s="25"/>
      <c r="J58" s="25"/>
      <c r="K58" s="25"/>
      <c r="L58" s="25"/>
      <c r="M58" s="25"/>
      <c r="N58" s="25"/>
      <c r="O58" s="25"/>
    </row>
    <row r="59" spans="1:15" outlineLevel="2" x14ac:dyDescent="0.45">
      <c r="A59" s="48">
        <v>1156</v>
      </c>
      <c r="B59" s="48">
        <v>11013</v>
      </c>
      <c r="C59" s="194" t="s">
        <v>154</v>
      </c>
      <c r="D59" s="25"/>
      <c r="E59" s="25"/>
      <c r="F59" s="141"/>
      <c r="G59" s="141"/>
      <c r="H59" s="141"/>
      <c r="I59" s="25"/>
      <c r="J59" s="25"/>
      <c r="K59" s="25"/>
      <c r="L59" s="25"/>
      <c r="M59" s="25"/>
      <c r="N59" s="25"/>
      <c r="O59" s="25"/>
    </row>
    <row r="60" spans="1:15" outlineLevel="2" x14ac:dyDescent="0.45">
      <c r="A60" s="48">
        <v>1156</v>
      </c>
      <c r="B60" s="48">
        <v>12002</v>
      </c>
      <c r="C60" s="194" t="s">
        <v>155</v>
      </c>
      <c r="D60" s="25"/>
      <c r="E60" s="25"/>
      <c r="F60" s="141"/>
      <c r="G60" s="141"/>
      <c r="H60" s="141"/>
      <c r="I60" s="25"/>
      <c r="J60" s="25"/>
      <c r="K60" s="25"/>
      <c r="L60" s="25"/>
      <c r="M60" s="25"/>
      <c r="N60" s="25"/>
      <c r="O60" s="25"/>
    </row>
    <row r="61" spans="1:15" outlineLevel="2" x14ac:dyDescent="0.45">
      <c r="A61" s="48">
        <v>1156</v>
      </c>
      <c r="B61" s="48">
        <v>12001</v>
      </c>
      <c r="C61" s="194" t="s">
        <v>156</v>
      </c>
      <c r="D61" s="25"/>
      <c r="E61" s="25"/>
      <c r="F61" s="141"/>
      <c r="G61" s="141"/>
      <c r="H61" s="141"/>
      <c r="I61" s="25"/>
      <c r="J61" s="25"/>
      <c r="K61" s="25"/>
      <c r="L61" s="25"/>
      <c r="M61" s="25"/>
      <c r="N61" s="25"/>
      <c r="O61" s="25"/>
    </row>
    <row r="62" spans="1:15" outlineLevel="1" x14ac:dyDescent="0.45">
      <c r="A62" s="19">
        <v>1213</v>
      </c>
      <c r="B62" s="19"/>
      <c r="C62" s="205" t="s">
        <v>157</v>
      </c>
      <c r="D62" s="32">
        <f>SUM(D63:D85)</f>
        <v>0</v>
      </c>
      <c r="E62" s="32">
        <f t="shared" ref="E62:L62" si="17">SUM(E63:E85)</f>
        <v>0</v>
      </c>
      <c r="F62" s="143">
        <f t="shared" si="17"/>
        <v>0</v>
      </c>
      <c r="G62" s="143">
        <f t="shared" si="17"/>
        <v>0</v>
      </c>
      <c r="H62" s="143">
        <f t="shared" si="17"/>
        <v>0</v>
      </c>
      <c r="I62" s="32">
        <f t="shared" si="17"/>
        <v>0</v>
      </c>
      <c r="J62" s="32">
        <f t="shared" si="17"/>
        <v>0</v>
      </c>
      <c r="K62" s="32">
        <f t="shared" si="17"/>
        <v>0</v>
      </c>
      <c r="L62" s="32">
        <f t="shared" si="17"/>
        <v>0</v>
      </c>
      <c r="M62" s="32"/>
      <c r="N62" s="32"/>
      <c r="O62" s="32"/>
    </row>
    <row r="63" spans="1:15" outlineLevel="2" x14ac:dyDescent="0.45">
      <c r="A63" s="48">
        <v>1213</v>
      </c>
      <c r="B63" s="48">
        <v>11001</v>
      </c>
      <c r="C63" s="194" t="s">
        <v>158</v>
      </c>
      <c r="D63" s="71"/>
      <c r="E63" s="71"/>
      <c r="F63" s="140"/>
      <c r="G63" s="141"/>
      <c r="H63" s="141"/>
      <c r="I63" s="25"/>
      <c r="J63" s="25"/>
      <c r="K63" s="25"/>
      <c r="L63" s="25"/>
      <c r="M63" s="25"/>
      <c r="N63" s="25"/>
      <c r="O63" s="25"/>
    </row>
    <row r="64" spans="1:15" outlineLevel="2" x14ac:dyDescent="0.45">
      <c r="A64" s="48">
        <v>1213</v>
      </c>
      <c r="B64" s="48">
        <v>11002</v>
      </c>
      <c r="C64" s="194" t="s">
        <v>159</v>
      </c>
      <c r="D64" s="30"/>
      <c r="E64" s="30"/>
      <c r="F64" s="140"/>
      <c r="G64" s="141"/>
      <c r="H64" s="141"/>
      <c r="I64" s="25"/>
      <c r="J64" s="25"/>
      <c r="K64" s="25"/>
      <c r="L64" s="25"/>
      <c r="M64" s="25"/>
      <c r="N64" s="25"/>
      <c r="O64" s="25"/>
    </row>
    <row r="65" spans="1:15" outlineLevel="2" x14ac:dyDescent="0.45">
      <c r="A65" s="48">
        <v>1213</v>
      </c>
      <c r="B65" s="48">
        <v>11003</v>
      </c>
      <c r="C65" s="194" t="s">
        <v>160</v>
      </c>
      <c r="D65" s="30"/>
      <c r="E65" s="71"/>
      <c r="F65" s="151"/>
      <c r="G65" s="141"/>
      <c r="H65" s="141"/>
      <c r="I65" s="25"/>
      <c r="J65" s="25"/>
      <c r="K65" s="25"/>
      <c r="L65" s="25"/>
      <c r="M65" s="25"/>
      <c r="N65" s="25"/>
      <c r="O65" s="25"/>
    </row>
    <row r="66" spans="1:15" outlineLevel="2" x14ac:dyDescent="0.45">
      <c r="A66" s="48">
        <v>1213</v>
      </c>
      <c r="B66" s="48">
        <v>11004</v>
      </c>
      <c r="C66" s="194" t="s">
        <v>161</v>
      </c>
      <c r="D66" s="30"/>
      <c r="E66" s="30"/>
      <c r="F66" s="140"/>
      <c r="G66" s="141"/>
      <c r="H66" s="141"/>
      <c r="I66" s="25"/>
      <c r="J66" s="25"/>
      <c r="K66" s="25"/>
      <c r="L66" s="25"/>
      <c r="M66" s="25"/>
      <c r="N66" s="25"/>
      <c r="O66" s="25"/>
    </row>
    <row r="67" spans="1:15" outlineLevel="2" x14ac:dyDescent="0.45">
      <c r="A67" s="48">
        <v>1213</v>
      </c>
      <c r="B67" s="48">
        <v>11005</v>
      </c>
      <c r="C67" s="194" t="s">
        <v>162</v>
      </c>
      <c r="D67" s="30"/>
      <c r="E67" s="30"/>
      <c r="F67" s="150"/>
      <c r="G67" s="150"/>
      <c r="H67" s="150"/>
      <c r="I67" s="33"/>
      <c r="J67" s="33"/>
      <c r="K67" s="33"/>
      <c r="L67" s="33"/>
      <c r="M67" s="33"/>
      <c r="N67" s="33"/>
      <c r="O67" s="33"/>
    </row>
    <row r="68" spans="1:15" ht="29" outlineLevel="2" x14ac:dyDescent="0.45">
      <c r="A68" s="48">
        <v>1213</v>
      </c>
      <c r="B68" s="48">
        <v>11006</v>
      </c>
      <c r="C68" s="194" t="s">
        <v>163</v>
      </c>
      <c r="D68" s="30"/>
      <c r="E68" s="30"/>
      <c r="F68" s="148"/>
      <c r="G68" s="148"/>
      <c r="H68" s="141"/>
      <c r="I68" s="25"/>
      <c r="J68" s="25"/>
      <c r="K68" s="25"/>
      <c r="L68" s="25"/>
      <c r="M68" s="25"/>
      <c r="N68" s="25"/>
      <c r="O68" s="25"/>
    </row>
    <row r="69" spans="1:15" ht="29" outlineLevel="2" x14ac:dyDescent="0.45">
      <c r="A69" s="48">
        <v>1213</v>
      </c>
      <c r="B69" s="48">
        <v>11007</v>
      </c>
      <c r="C69" s="194" t="s">
        <v>164</v>
      </c>
      <c r="D69" s="71"/>
      <c r="E69" s="71"/>
      <c r="F69" s="147"/>
      <c r="G69" s="152"/>
      <c r="H69" s="140"/>
      <c r="I69" s="25"/>
      <c r="J69" s="25"/>
      <c r="K69" s="25"/>
      <c r="L69" s="25"/>
      <c r="M69" s="25"/>
      <c r="N69" s="25"/>
      <c r="O69" s="25"/>
    </row>
    <row r="70" spans="1:15" outlineLevel="2" x14ac:dyDescent="0.45">
      <c r="A70" s="48">
        <v>1213</v>
      </c>
      <c r="B70" s="48">
        <v>11010</v>
      </c>
      <c r="C70" s="194" t="s">
        <v>165</v>
      </c>
      <c r="D70" s="71"/>
      <c r="E70" s="71"/>
      <c r="F70" s="147"/>
      <c r="G70" s="141"/>
      <c r="H70" s="151"/>
      <c r="I70" s="28"/>
      <c r="J70" s="28"/>
      <c r="K70" s="28"/>
      <c r="L70" s="28"/>
      <c r="M70" s="28"/>
      <c r="N70" s="28"/>
      <c r="O70" s="28"/>
    </row>
    <row r="71" spans="1:15" ht="29" outlineLevel="2" x14ac:dyDescent="0.45">
      <c r="A71" s="48">
        <v>1213</v>
      </c>
      <c r="B71" s="48">
        <v>11011</v>
      </c>
      <c r="C71" s="194" t="s">
        <v>166</v>
      </c>
      <c r="D71" s="71"/>
      <c r="E71" s="71"/>
      <c r="F71" s="147"/>
      <c r="G71" s="147"/>
      <c r="H71" s="151"/>
      <c r="I71" s="28"/>
      <c r="J71" s="28"/>
      <c r="K71" s="28"/>
      <c r="L71" s="28"/>
      <c r="M71" s="28"/>
      <c r="N71" s="28"/>
      <c r="O71" s="28"/>
    </row>
    <row r="72" spans="1:15" outlineLevel="2" x14ac:dyDescent="0.45">
      <c r="A72" s="48">
        <v>1213</v>
      </c>
      <c r="B72" s="48">
        <v>11012</v>
      </c>
      <c r="C72" s="194" t="s">
        <v>167</v>
      </c>
      <c r="D72" s="71"/>
      <c r="E72" s="71"/>
      <c r="F72" s="147"/>
      <c r="G72" s="141"/>
      <c r="H72" s="151"/>
      <c r="I72" s="28"/>
      <c r="J72" s="28"/>
      <c r="K72" s="28"/>
      <c r="L72" s="28"/>
      <c r="M72" s="28"/>
      <c r="N72" s="28"/>
      <c r="O72" s="28"/>
    </row>
    <row r="73" spans="1:15" ht="29" outlineLevel="2" x14ac:dyDescent="0.45">
      <c r="A73" s="48">
        <v>1213</v>
      </c>
      <c r="B73" s="48">
        <v>11013</v>
      </c>
      <c r="C73" s="194" t="s">
        <v>168</v>
      </c>
      <c r="D73" s="71"/>
      <c r="E73" s="71"/>
      <c r="F73" s="147"/>
      <c r="G73" s="141"/>
      <c r="H73" s="151"/>
      <c r="I73" s="28"/>
      <c r="J73" s="28"/>
      <c r="K73" s="28"/>
      <c r="L73" s="28"/>
      <c r="M73" s="28"/>
      <c r="N73" s="28"/>
      <c r="O73" s="28"/>
    </row>
    <row r="74" spans="1:15" outlineLevel="2" x14ac:dyDescent="0.45">
      <c r="A74" s="48">
        <v>1213</v>
      </c>
      <c r="B74" s="48">
        <v>11014</v>
      </c>
      <c r="C74" s="194" t="s">
        <v>169</v>
      </c>
      <c r="D74" s="71"/>
      <c r="E74" s="71"/>
      <c r="F74" s="147"/>
      <c r="G74" s="141"/>
      <c r="H74" s="151"/>
      <c r="I74" s="28"/>
      <c r="J74" s="28"/>
      <c r="K74" s="28"/>
      <c r="L74" s="28"/>
      <c r="M74" s="28"/>
      <c r="N74" s="28"/>
      <c r="O74" s="28"/>
    </row>
    <row r="75" spans="1:15" ht="29" outlineLevel="2" x14ac:dyDescent="0.45">
      <c r="A75" s="48">
        <v>1213</v>
      </c>
      <c r="B75" s="48">
        <v>11015</v>
      </c>
      <c r="C75" s="194" t="s">
        <v>170</v>
      </c>
      <c r="D75" s="30"/>
      <c r="E75" s="30"/>
      <c r="F75" s="148"/>
      <c r="G75" s="148"/>
      <c r="H75" s="150"/>
      <c r="I75" s="33"/>
      <c r="J75" s="33"/>
      <c r="K75" s="33"/>
      <c r="L75" s="33"/>
      <c r="M75" s="33"/>
      <c r="N75" s="33"/>
      <c r="O75" s="33"/>
    </row>
    <row r="76" spans="1:15" ht="29" outlineLevel="2" x14ac:dyDescent="0.45">
      <c r="A76" s="48">
        <v>1213</v>
      </c>
      <c r="B76" s="193">
        <v>11016</v>
      </c>
      <c r="C76" s="194" t="s">
        <v>171</v>
      </c>
      <c r="D76" s="30"/>
      <c r="E76" s="30"/>
      <c r="F76" s="148"/>
      <c r="G76" s="148"/>
      <c r="H76" s="141"/>
      <c r="I76" s="25"/>
      <c r="J76" s="25"/>
      <c r="K76" s="25"/>
      <c r="L76" s="25"/>
      <c r="M76" s="25"/>
      <c r="N76" s="25"/>
      <c r="O76" s="25"/>
    </row>
    <row r="77" spans="1:15" ht="43.5" outlineLevel="2" x14ac:dyDescent="0.45">
      <c r="A77" s="48">
        <v>1213</v>
      </c>
      <c r="B77" s="193">
        <v>11017</v>
      </c>
      <c r="C77" s="194" t="s">
        <v>172</v>
      </c>
      <c r="D77" s="30"/>
      <c r="E77" s="30"/>
      <c r="F77" s="148"/>
      <c r="G77" s="148"/>
      <c r="H77" s="141"/>
      <c r="I77" s="25"/>
      <c r="J77" s="25"/>
      <c r="K77" s="25"/>
      <c r="L77" s="25"/>
      <c r="M77" s="25"/>
      <c r="N77" s="25"/>
      <c r="O77" s="25"/>
    </row>
    <row r="78" spans="1:15" ht="29" outlineLevel="2" x14ac:dyDescent="0.45">
      <c r="A78" s="48">
        <v>1213</v>
      </c>
      <c r="B78" s="48">
        <v>31001</v>
      </c>
      <c r="C78" s="194" t="s">
        <v>173</v>
      </c>
      <c r="D78" s="71"/>
      <c r="E78" s="71"/>
      <c r="F78" s="147"/>
      <c r="G78" s="148"/>
      <c r="H78" s="141"/>
      <c r="I78" s="25"/>
      <c r="J78" s="25"/>
      <c r="K78" s="25"/>
      <c r="L78" s="25"/>
      <c r="M78" s="25"/>
      <c r="N78" s="25"/>
      <c r="O78" s="25"/>
    </row>
    <row r="79" spans="1:15" ht="29" outlineLevel="2" x14ac:dyDescent="0.45">
      <c r="A79" s="48">
        <v>1213</v>
      </c>
      <c r="B79" s="48">
        <v>31002</v>
      </c>
      <c r="C79" s="194" t="s">
        <v>174</v>
      </c>
      <c r="D79" s="71"/>
      <c r="E79" s="71"/>
      <c r="F79" s="147"/>
      <c r="G79" s="148"/>
      <c r="H79" s="141"/>
      <c r="I79" s="25"/>
      <c r="J79" s="25"/>
      <c r="K79" s="25"/>
      <c r="L79" s="25"/>
      <c r="M79" s="25"/>
      <c r="N79" s="25"/>
      <c r="O79" s="25"/>
    </row>
    <row r="80" spans="1:15" ht="29" outlineLevel="2" x14ac:dyDescent="0.45">
      <c r="A80" s="48">
        <v>1213</v>
      </c>
      <c r="B80" s="48">
        <v>31003</v>
      </c>
      <c r="C80" s="194" t="s">
        <v>175</v>
      </c>
      <c r="D80" s="71"/>
      <c r="E80" s="71"/>
      <c r="F80" s="147"/>
      <c r="G80" s="148"/>
      <c r="H80" s="141"/>
      <c r="I80" s="25"/>
      <c r="J80" s="25"/>
      <c r="K80" s="25"/>
      <c r="L80" s="25"/>
      <c r="M80" s="25"/>
      <c r="N80" s="25"/>
      <c r="O80" s="25"/>
    </row>
    <row r="81" spans="1:15" ht="29" outlineLevel="2" x14ac:dyDescent="0.45">
      <c r="A81" s="48">
        <v>1213</v>
      </c>
      <c r="B81" s="48">
        <v>31004</v>
      </c>
      <c r="C81" s="194" t="s">
        <v>176</v>
      </c>
      <c r="D81" s="71"/>
      <c r="E81" s="71"/>
      <c r="F81" s="147"/>
      <c r="G81" s="148"/>
      <c r="H81" s="141"/>
      <c r="I81" s="25"/>
      <c r="J81" s="25"/>
      <c r="K81" s="25"/>
      <c r="L81" s="25"/>
      <c r="M81" s="25"/>
      <c r="N81" s="25"/>
      <c r="O81" s="25"/>
    </row>
    <row r="82" spans="1:15" ht="58" outlineLevel="2" x14ac:dyDescent="0.45">
      <c r="A82" s="48">
        <v>1213</v>
      </c>
      <c r="B82" s="48">
        <v>31005</v>
      </c>
      <c r="C82" s="194" t="s">
        <v>177</v>
      </c>
      <c r="D82" s="71"/>
      <c r="E82" s="71"/>
      <c r="F82" s="145"/>
      <c r="G82" s="147"/>
      <c r="H82" s="151"/>
      <c r="I82" s="28"/>
      <c r="J82" s="28"/>
      <c r="K82" s="28"/>
      <c r="L82" s="28"/>
      <c r="M82" s="28"/>
      <c r="N82" s="28"/>
      <c r="O82" s="28"/>
    </row>
    <row r="83" spans="1:15" ht="29" outlineLevel="2" x14ac:dyDescent="0.45">
      <c r="A83" s="48">
        <v>1213</v>
      </c>
      <c r="B83" s="48">
        <v>31006</v>
      </c>
      <c r="C83" s="194" t="s">
        <v>178</v>
      </c>
      <c r="D83" s="30"/>
      <c r="E83" s="30"/>
      <c r="F83" s="145"/>
      <c r="G83" s="140"/>
      <c r="H83" s="140"/>
      <c r="I83" s="25"/>
      <c r="J83" s="25"/>
      <c r="K83" s="25"/>
      <c r="L83" s="25"/>
      <c r="M83" s="25"/>
      <c r="N83" s="25"/>
      <c r="O83" s="25"/>
    </row>
    <row r="84" spans="1:15" outlineLevel="2" x14ac:dyDescent="0.45">
      <c r="A84" s="48">
        <v>1213</v>
      </c>
      <c r="B84" s="48">
        <v>31007</v>
      </c>
      <c r="C84" s="194" t="s">
        <v>179</v>
      </c>
      <c r="D84" s="71"/>
      <c r="E84" s="71"/>
      <c r="F84" s="140"/>
      <c r="G84" s="141"/>
      <c r="H84" s="141"/>
      <c r="I84" s="25"/>
      <c r="J84" s="25"/>
      <c r="K84" s="25"/>
      <c r="L84" s="25"/>
      <c r="M84" s="25"/>
      <c r="N84" s="25"/>
      <c r="O84" s="25"/>
    </row>
    <row r="85" spans="1:15" ht="29" outlineLevel="2" x14ac:dyDescent="0.45">
      <c r="A85" s="48">
        <v>1213</v>
      </c>
      <c r="B85" s="48">
        <v>31009</v>
      </c>
      <c r="C85" s="194" t="s">
        <v>180</v>
      </c>
      <c r="D85" s="30"/>
      <c r="E85" s="30"/>
      <c r="F85" s="140"/>
      <c r="G85" s="141"/>
      <c r="H85" s="141"/>
      <c r="I85" s="25"/>
      <c r="J85" s="25"/>
      <c r="K85" s="25"/>
      <c r="L85" s="25"/>
      <c r="M85" s="25"/>
      <c r="N85" s="25"/>
      <c r="O85" s="25"/>
    </row>
    <row r="86" spans="1:15" outlineLevel="1" x14ac:dyDescent="0.45">
      <c r="A86" s="19">
        <v>1214</v>
      </c>
      <c r="B86" s="19"/>
      <c r="C86" s="205" t="s">
        <v>181</v>
      </c>
      <c r="D86" s="21">
        <f>SUM(D87:D87)</f>
        <v>0</v>
      </c>
      <c r="E86" s="21">
        <f t="shared" ref="E86:L86" si="18">SUM(E87:E87)</f>
        <v>0</v>
      </c>
      <c r="F86" s="139">
        <f t="shared" ref="F86:H86" si="19">SUM(F87:F87)</f>
        <v>0</v>
      </c>
      <c r="G86" s="139">
        <f t="shared" si="19"/>
        <v>0</v>
      </c>
      <c r="H86" s="139">
        <f t="shared" si="19"/>
        <v>0</v>
      </c>
      <c r="I86" s="21">
        <f t="shared" si="18"/>
        <v>0</v>
      </c>
      <c r="J86" s="21">
        <f t="shared" si="18"/>
        <v>0</v>
      </c>
      <c r="K86" s="21">
        <f t="shared" si="18"/>
        <v>0</v>
      </c>
      <c r="L86" s="21">
        <f t="shared" si="18"/>
        <v>0</v>
      </c>
      <c r="M86" s="21"/>
      <c r="N86" s="21"/>
      <c r="O86" s="21"/>
    </row>
    <row r="87" spans="1:15" ht="43.5" outlineLevel="2" x14ac:dyDescent="0.45">
      <c r="A87" s="19">
        <v>1214</v>
      </c>
      <c r="B87" s="48">
        <v>11003</v>
      </c>
      <c r="C87" s="194" t="s">
        <v>182</v>
      </c>
      <c r="D87" s="71"/>
      <c r="E87" s="71"/>
      <c r="F87" s="140"/>
      <c r="G87" s="141"/>
      <c r="H87" s="141"/>
      <c r="I87" s="25"/>
      <c r="J87" s="25"/>
      <c r="K87" s="25"/>
      <c r="L87" s="25"/>
      <c r="M87" s="25"/>
      <c r="N87" s="25"/>
      <c r="O87" s="25"/>
    </row>
    <row r="88" spans="1:15" outlineLevel="1" x14ac:dyDescent="0.45">
      <c r="A88" s="19">
        <v>1221</v>
      </c>
      <c r="B88" s="19"/>
      <c r="C88" s="205" t="s">
        <v>183</v>
      </c>
      <c r="D88" s="35">
        <f>SUM(D89:D90)</f>
        <v>0</v>
      </c>
      <c r="E88" s="35">
        <f t="shared" ref="E88:L88" si="20">SUM(E89:E90)</f>
        <v>0</v>
      </c>
      <c r="F88" s="153">
        <f t="shared" ref="F88:H88" si="21">SUM(F89:F90)</f>
        <v>0</v>
      </c>
      <c r="G88" s="153">
        <f t="shared" si="21"/>
        <v>0</v>
      </c>
      <c r="H88" s="153">
        <f t="shared" si="21"/>
        <v>0</v>
      </c>
      <c r="I88" s="35">
        <f t="shared" si="20"/>
        <v>0</v>
      </c>
      <c r="J88" s="35">
        <f t="shared" si="20"/>
        <v>0</v>
      </c>
      <c r="K88" s="35">
        <f t="shared" si="20"/>
        <v>0</v>
      </c>
      <c r="L88" s="35">
        <f t="shared" si="20"/>
        <v>0</v>
      </c>
      <c r="M88" s="35"/>
      <c r="N88" s="35"/>
      <c r="O88" s="35"/>
    </row>
    <row r="89" spans="1:15" outlineLevel="2" x14ac:dyDescent="0.45">
      <c r="A89" s="19">
        <v>1221</v>
      </c>
      <c r="B89" s="48">
        <v>11002</v>
      </c>
      <c r="C89" s="194" t="s">
        <v>184</v>
      </c>
      <c r="D89" s="71"/>
      <c r="E89" s="71"/>
      <c r="F89" s="140"/>
      <c r="G89" s="141"/>
      <c r="H89" s="141"/>
      <c r="I89" s="25"/>
      <c r="J89" s="25"/>
      <c r="K89" s="25"/>
      <c r="L89" s="25"/>
      <c r="M89" s="25"/>
      <c r="N89" s="25"/>
      <c r="O89" s="25"/>
    </row>
    <row r="90" spans="1:15" outlineLevel="2" x14ac:dyDescent="0.45">
      <c r="A90" s="48">
        <v>1221</v>
      </c>
      <c r="B90" s="48">
        <v>11003</v>
      </c>
      <c r="C90" s="194" t="s">
        <v>185</v>
      </c>
      <c r="D90" s="71"/>
      <c r="E90" s="71"/>
      <c r="F90" s="140"/>
      <c r="G90" s="141"/>
      <c r="H90" s="141"/>
      <c r="I90" s="25"/>
      <c r="J90" s="25"/>
      <c r="K90" s="25"/>
      <c r="L90" s="25"/>
      <c r="M90" s="25"/>
      <c r="N90" s="25"/>
      <c r="O90" s="25"/>
    </row>
    <row r="91" spans="1:15" outlineLevel="1" x14ac:dyDescent="0.45">
      <c r="A91" s="19">
        <v>1222</v>
      </c>
      <c r="B91" s="19"/>
      <c r="C91" s="205" t="s">
        <v>186</v>
      </c>
      <c r="D91" s="21">
        <f>D92+D93</f>
        <v>0</v>
      </c>
      <c r="E91" s="21">
        <f t="shared" ref="E91:L91" si="22">E92+E93</f>
        <v>0</v>
      </c>
      <c r="F91" s="139">
        <f t="shared" ref="F91:H91" si="23">+F92+F93</f>
        <v>0</v>
      </c>
      <c r="G91" s="139">
        <f t="shared" si="23"/>
        <v>0</v>
      </c>
      <c r="H91" s="139">
        <f t="shared" si="23"/>
        <v>0</v>
      </c>
      <c r="I91" s="21">
        <f t="shared" si="22"/>
        <v>0</v>
      </c>
      <c r="J91" s="21">
        <f t="shared" si="22"/>
        <v>0</v>
      </c>
      <c r="K91" s="21">
        <f t="shared" si="22"/>
        <v>0</v>
      </c>
      <c r="L91" s="21">
        <f t="shared" si="22"/>
        <v>0</v>
      </c>
      <c r="M91" s="21"/>
      <c r="N91" s="21"/>
      <c r="O91" s="21"/>
    </row>
    <row r="92" spans="1:15" outlineLevel="2" x14ac:dyDescent="0.45">
      <c r="A92" s="19">
        <v>1222</v>
      </c>
      <c r="B92" s="48">
        <v>11003</v>
      </c>
      <c r="C92" s="194" t="s">
        <v>187</v>
      </c>
      <c r="D92" s="71"/>
      <c r="E92" s="71"/>
      <c r="F92" s="140"/>
      <c r="G92" s="141"/>
      <c r="H92" s="141"/>
      <c r="I92" s="25"/>
      <c r="J92" s="25"/>
      <c r="K92" s="25"/>
      <c r="L92" s="25"/>
      <c r="M92" s="25"/>
      <c r="N92" s="25"/>
      <c r="O92" s="25"/>
    </row>
    <row r="93" spans="1:15" ht="29" outlineLevel="2" x14ac:dyDescent="0.45">
      <c r="A93" s="19">
        <v>1222</v>
      </c>
      <c r="B93" s="48">
        <v>11004</v>
      </c>
      <c r="C93" s="194" t="s">
        <v>188</v>
      </c>
      <c r="D93" s="71"/>
      <c r="E93" s="71"/>
      <c r="F93" s="140"/>
      <c r="G93" s="141"/>
      <c r="H93" s="141"/>
      <c r="I93" s="25"/>
      <c r="J93" s="25"/>
      <c r="K93" s="25"/>
      <c r="L93" s="25"/>
      <c r="M93" s="25"/>
      <c r="N93" s="25"/>
      <c r="O93" s="25"/>
    </row>
    <row r="94" spans="1:15" ht="43.5" outlineLevel="1" x14ac:dyDescent="0.45">
      <c r="A94" s="19">
        <v>1223</v>
      </c>
      <c r="B94" s="19"/>
      <c r="C94" s="205" t="s">
        <v>189</v>
      </c>
      <c r="D94" s="21">
        <f>D95+D96</f>
        <v>0</v>
      </c>
      <c r="E94" s="21">
        <f t="shared" ref="E94:L94" si="24">E95+E96</f>
        <v>0</v>
      </c>
      <c r="F94" s="139">
        <f t="shared" si="24"/>
        <v>0</v>
      </c>
      <c r="G94" s="139">
        <f t="shared" si="24"/>
        <v>0</v>
      </c>
      <c r="H94" s="139">
        <f t="shared" si="24"/>
        <v>0</v>
      </c>
      <c r="I94" s="21">
        <f t="shared" si="24"/>
        <v>0</v>
      </c>
      <c r="J94" s="21">
        <f t="shared" si="24"/>
        <v>0</v>
      </c>
      <c r="K94" s="21">
        <f t="shared" si="24"/>
        <v>0</v>
      </c>
      <c r="L94" s="21">
        <f t="shared" si="24"/>
        <v>0</v>
      </c>
      <c r="M94" s="21"/>
      <c r="N94" s="21"/>
      <c r="O94" s="21"/>
    </row>
    <row r="95" spans="1:15" ht="29" outlineLevel="2" x14ac:dyDescent="0.45">
      <c r="A95" s="48">
        <v>1223</v>
      </c>
      <c r="B95" s="48">
        <v>11001</v>
      </c>
      <c r="C95" s="194" t="s">
        <v>190</v>
      </c>
      <c r="D95" s="25"/>
      <c r="E95" s="25"/>
      <c r="F95" s="140"/>
      <c r="G95" s="141"/>
      <c r="H95" s="141"/>
      <c r="I95" s="25"/>
      <c r="J95" s="25"/>
      <c r="K95" s="25"/>
      <c r="L95" s="25"/>
      <c r="M95" s="25"/>
      <c r="N95" s="25"/>
      <c r="O95" s="25"/>
    </row>
    <row r="96" spans="1:15" ht="29" outlineLevel="2" x14ac:dyDescent="0.45">
      <c r="A96" s="48">
        <v>1223</v>
      </c>
      <c r="B96" s="48">
        <v>12002</v>
      </c>
      <c r="C96" s="194" t="s">
        <v>191</v>
      </c>
      <c r="D96" s="25"/>
      <c r="E96" s="25"/>
      <c r="F96" s="140"/>
      <c r="G96" s="141"/>
      <c r="H96" s="141"/>
      <c r="I96" s="25"/>
      <c r="J96" s="25"/>
      <c r="K96" s="25"/>
      <c r="L96" s="25"/>
      <c r="M96" s="25"/>
      <c r="N96" s="25"/>
      <c r="O96" s="25"/>
    </row>
    <row r="97" spans="1:15" outlineLevel="1" x14ac:dyDescent="0.45">
      <c r="A97" s="70">
        <v>9999</v>
      </c>
      <c r="B97" s="70"/>
      <c r="C97" s="194" t="s">
        <v>104</v>
      </c>
      <c r="D97" s="25"/>
      <c r="E97" s="25"/>
      <c r="F97" s="140"/>
      <c r="G97" s="141"/>
      <c r="H97" s="141"/>
      <c r="I97" s="25"/>
      <c r="J97" s="25"/>
      <c r="K97" s="25"/>
      <c r="L97" s="25"/>
      <c r="M97" s="25"/>
      <c r="N97" s="25"/>
      <c r="O97" s="25"/>
    </row>
    <row r="98" spans="1:15" x14ac:dyDescent="0.45">
      <c r="A98" s="26" t="s">
        <v>0</v>
      </c>
      <c r="B98" s="26"/>
      <c r="C98" s="204" t="s">
        <v>192</v>
      </c>
      <c r="D98" s="27">
        <f>D99</f>
        <v>0</v>
      </c>
      <c r="E98" s="27">
        <f>E99</f>
        <v>0</v>
      </c>
      <c r="F98" s="142">
        <f t="shared" ref="F98:H98" si="25">F99</f>
        <v>0</v>
      </c>
      <c r="G98" s="142">
        <f t="shared" si="25"/>
        <v>0</v>
      </c>
      <c r="H98" s="142">
        <f t="shared" si="25"/>
        <v>0</v>
      </c>
      <c r="I98" s="27">
        <f t="shared" ref="I98:L98" si="26">I99</f>
        <v>0</v>
      </c>
      <c r="J98" s="27">
        <f t="shared" si="26"/>
        <v>0</v>
      </c>
      <c r="K98" s="27">
        <f t="shared" si="26"/>
        <v>0</v>
      </c>
      <c r="L98" s="27">
        <f t="shared" si="26"/>
        <v>0</v>
      </c>
      <c r="M98" s="27"/>
      <c r="N98" s="27"/>
      <c r="O98" s="27"/>
    </row>
    <row r="99" spans="1:15" outlineLevel="1" x14ac:dyDescent="0.45">
      <c r="A99" s="19">
        <v>1092</v>
      </c>
      <c r="B99" s="19"/>
      <c r="C99" s="203" t="s">
        <v>193</v>
      </c>
      <c r="D99" s="21">
        <f>SUM(D100:D102)</f>
        <v>0</v>
      </c>
      <c r="E99" s="21">
        <f t="shared" ref="E99:L99" si="27">SUM(E100:E102)</f>
        <v>0</v>
      </c>
      <c r="F99" s="139">
        <f t="shared" ref="F99:H99" si="28">SUM(F100:F102)</f>
        <v>0</v>
      </c>
      <c r="G99" s="139">
        <f t="shared" si="28"/>
        <v>0</v>
      </c>
      <c r="H99" s="139">
        <f t="shared" si="28"/>
        <v>0</v>
      </c>
      <c r="I99" s="21">
        <f t="shared" si="27"/>
        <v>0</v>
      </c>
      <c r="J99" s="21">
        <f t="shared" si="27"/>
        <v>0</v>
      </c>
      <c r="K99" s="21">
        <f t="shared" si="27"/>
        <v>0</v>
      </c>
      <c r="L99" s="21">
        <f t="shared" si="27"/>
        <v>0</v>
      </c>
      <c r="M99" s="21"/>
      <c r="N99" s="21"/>
      <c r="O99" s="21"/>
    </row>
    <row r="100" spans="1:15" ht="29" outlineLevel="2" x14ac:dyDescent="0.45">
      <c r="A100" s="48">
        <v>1092</v>
      </c>
      <c r="B100" s="48">
        <v>11001</v>
      </c>
      <c r="C100" s="194" t="s">
        <v>194</v>
      </c>
      <c r="D100" s="71"/>
      <c r="E100" s="71"/>
      <c r="F100" s="140"/>
      <c r="G100" s="141"/>
      <c r="H100" s="141"/>
      <c r="I100" s="25"/>
      <c r="J100" s="25"/>
      <c r="K100" s="25"/>
      <c r="L100" s="25"/>
      <c r="M100" s="25"/>
      <c r="N100" s="25"/>
      <c r="O100" s="25"/>
    </row>
    <row r="101" spans="1:15" outlineLevel="2" x14ac:dyDescent="0.45">
      <c r="A101" s="48">
        <v>1092</v>
      </c>
      <c r="B101" s="48">
        <v>11002</v>
      </c>
      <c r="C101" s="194" t="s">
        <v>195</v>
      </c>
      <c r="D101" s="71"/>
      <c r="E101" s="71"/>
      <c r="F101" s="140"/>
      <c r="G101" s="141"/>
      <c r="H101" s="141"/>
      <c r="I101" s="25"/>
      <c r="J101" s="25"/>
      <c r="K101" s="25"/>
      <c r="L101" s="25"/>
      <c r="M101" s="25"/>
      <c r="N101" s="25"/>
      <c r="O101" s="25"/>
    </row>
    <row r="102" spans="1:15" outlineLevel="2" x14ac:dyDescent="0.45">
      <c r="A102" s="48">
        <v>1092</v>
      </c>
      <c r="B102" s="48">
        <v>31001</v>
      </c>
      <c r="C102" s="194" t="s">
        <v>196</v>
      </c>
      <c r="D102" s="71"/>
      <c r="E102" s="71"/>
      <c r="F102" s="140"/>
      <c r="G102" s="141"/>
      <c r="H102" s="141"/>
      <c r="I102" s="25"/>
      <c r="J102" s="25"/>
      <c r="K102" s="25"/>
      <c r="L102" s="25"/>
      <c r="M102" s="25"/>
      <c r="N102" s="25"/>
      <c r="O102" s="25"/>
    </row>
    <row r="103" spans="1:15" x14ac:dyDescent="0.45">
      <c r="A103" s="26" t="s">
        <v>0</v>
      </c>
      <c r="B103" s="26"/>
      <c r="C103" s="204" t="s">
        <v>197</v>
      </c>
      <c r="D103" s="27">
        <f>D104</f>
        <v>0</v>
      </c>
      <c r="E103" s="27">
        <f>E104</f>
        <v>0</v>
      </c>
      <c r="F103" s="142">
        <f t="shared" ref="F103:H103" si="29">F104</f>
        <v>0</v>
      </c>
      <c r="G103" s="142">
        <f t="shared" si="29"/>
        <v>0</v>
      </c>
      <c r="H103" s="142">
        <f t="shared" si="29"/>
        <v>0</v>
      </c>
      <c r="I103" s="27">
        <f t="shared" ref="I103:L103" si="30">I104</f>
        <v>0</v>
      </c>
      <c r="J103" s="27">
        <f t="shared" si="30"/>
        <v>0</v>
      </c>
      <c r="K103" s="27">
        <f t="shared" si="30"/>
        <v>0</v>
      </c>
      <c r="L103" s="27">
        <f t="shared" si="30"/>
        <v>0</v>
      </c>
      <c r="M103" s="27"/>
      <c r="N103" s="27"/>
      <c r="O103" s="27"/>
    </row>
    <row r="104" spans="1:15" outlineLevel="1" x14ac:dyDescent="0.45">
      <c r="A104" s="19">
        <v>1080</v>
      </c>
      <c r="B104" s="19"/>
      <c r="C104" s="203" t="s">
        <v>198</v>
      </c>
      <c r="D104" s="21">
        <f>SUM(D105:D130)</f>
        <v>0</v>
      </c>
      <c r="E104" s="21">
        <f t="shared" ref="E104:L104" si="31">SUM(E105:E130)</f>
        <v>0</v>
      </c>
      <c r="F104" s="139">
        <f t="shared" ref="F104:H104" si="32">SUM(F105:F130)</f>
        <v>0</v>
      </c>
      <c r="G104" s="139">
        <f t="shared" si="32"/>
        <v>0</v>
      </c>
      <c r="H104" s="139">
        <f t="shared" si="32"/>
        <v>0</v>
      </c>
      <c r="I104" s="21">
        <f t="shared" si="31"/>
        <v>0</v>
      </c>
      <c r="J104" s="21">
        <f t="shared" si="31"/>
        <v>0</v>
      </c>
      <c r="K104" s="21">
        <f t="shared" si="31"/>
        <v>0</v>
      </c>
      <c r="L104" s="21">
        <f t="shared" si="31"/>
        <v>0</v>
      </c>
      <c r="M104" s="21"/>
      <c r="N104" s="21"/>
      <c r="O104" s="21"/>
    </row>
    <row r="105" spans="1:15" ht="43.5" outlineLevel="2" x14ac:dyDescent="0.45">
      <c r="A105" s="48">
        <v>1080</v>
      </c>
      <c r="B105" s="48">
        <v>11001</v>
      </c>
      <c r="C105" s="194" t="s">
        <v>199</v>
      </c>
      <c r="D105" s="71"/>
      <c r="E105" s="71"/>
      <c r="F105" s="140"/>
      <c r="G105" s="141"/>
      <c r="H105" s="141"/>
      <c r="I105" s="25"/>
      <c r="J105" s="25"/>
      <c r="K105" s="25"/>
      <c r="L105" s="25"/>
      <c r="M105" s="25"/>
      <c r="N105" s="25"/>
      <c r="O105" s="25"/>
    </row>
    <row r="106" spans="1:15" ht="29" outlineLevel="2" x14ac:dyDescent="0.45">
      <c r="A106" s="48">
        <v>1080</v>
      </c>
      <c r="B106" s="48">
        <v>11002</v>
      </c>
      <c r="C106" s="194" t="s">
        <v>200</v>
      </c>
      <c r="D106" s="71"/>
      <c r="E106" s="71"/>
      <c r="F106" s="140"/>
      <c r="G106" s="141"/>
      <c r="H106" s="141"/>
      <c r="I106" s="25"/>
      <c r="J106" s="25"/>
      <c r="K106" s="25"/>
      <c r="L106" s="25"/>
      <c r="M106" s="25"/>
      <c r="N106" s="25"/>
      <c r="O106" s="25"/>
    </row>
    <row r="107" spans="1:15" ht="29" outlineLevel="2" x14ac:dyDescent="0.45">
      <c r="A107" s="48">
        <v>1080</v>
      </c>
      <c r="B107" s="48">
        <v>11003</v>
      </c>
      <c r="C107" s="194" t="s">
        <v>201</v>
      </c>
      <c r="D107" s="71"/>
      <c r="E107" s="71"/>
      <c r="F107" s="140"/>
      <c r="G107" s="141"/>
      <c r="H107" s="141"/>
      <c r="I107" s="25"/>
      <c r="J107" s="25"/>
      <c r="K107" s="25"/>
      <c r="L107" s="25"/>
      <c r="M107" s="25"/>
      <c r="N107" s="25"/>
      <c r="O107" s="25"/>
    </row>
    <row r="108" spans="1:15" ht="29" outlineLevel="2" x14ac:dyDescent="0.45">
      <c r="A108" s="48">
        <v>1080</v>
      </c>
      <c r="B108" s="48">
        <v>11004</v>
      </c>
      <c r="C108" s="194" t="s">
        <v>202</v>
      </c>
      <c r="D108" s="71"/>
      <c r="E108" s="71"/>
      <c r="F108" s="140"/>
      <c r="G108" s="141"/>
      <c r="H108" s="141"/>
      <c r="I108" s="25"/>
      <c r="J108" s="25"/>
      <c r="K108" s="25"/>
      <c r="L108" s="25"/>
      <c r="M108" s="25"/>
      <c r="N108" s="25"/>
      <c r="O108" s="25"/>
    </row>
    <row r="109" spans="1:15" ht="29" outlineLevel="2" x14ac:dyDescent="0.45">
      <c r="A109" s="48">
        <v>1080</v>
      </c>
      <c r="B109" s="48">
        <v>11005</v>
      </c>
      <c r="C109" s="194" t="s">
        <v>203</v>
      </c>
      <c r="D109" s="71"/>
      <c r="E109" s="71"/>
      <c r="F109" s="140"/>
      <c r="G109" s="141"/>
      <c r="H109" s="141"/>
      <c r="I109" s="25"/>
      <c r="J109" s="25"/>
      <c r="K109" s="25"/>
      <c r="L109" s="25"/>
      <c r="M109" s="25"/>
      <c r="N109" s="25"/>
      <c r="O109" s="25"/>
    </row>
    <row r="110" spans="1:15" ht="29" outlineLevel="2" x14ac:dyDescent="0.45">
      <c r="A110" s="48">
        <v>1080</v>
      </c>
      <c r="B110" s="48">
        <v>11006</v>
      </c>
      <c r="C110" s="194" t="s">
        <v>204</v>
      </c>
      <c r="D110" s="71"/>
      <c r="E110" s="71"/>
      <c r="F110" s="140"/>
      <c r="G110" s="141"/>
      <c r="H110" s="141"/>
      <c r="I110" s="25"/>
      <c r="J110" s="25"/>
      <c r="K110" s="25"/>
      <c r="L110" s="25"/>
      <c r="M110" s="25"/>
      <c r="N110" s="25"/>
      <c r="O110" s="25"/>
    </row>
    <row r="111" spans="1:15" ht="43.5" outlineLevel="2" x14ac:dyDescent="0.45">
      <c r="A111" s="48">
        <v>1080</v>
      </c>
      <c r="B111" s="48">
        <v>11007</v>
      </c>
      <c r="C111" s="194" t="s">
        <v>205</v>
      </c>
      <c r="D111" s="71"/>
      <c r="E111" s="71"/>
      <c r="F111" s="140"/>
      <c r="G111" s="141"/>
      <c r="H111" s="141"/>
      <c r="I111" s="25"/>
      <c r="J111" s="25"/>
      <c r="K111" s="25"/>
      <c r="L111" s="25"/>
      <c r="M111" s="25"/>
      <c r="N111" s="25"/>
      <c r="O111" s="25"/>
    </row>
    <row r="112" spans="1:15" ht="43.5" outlineLevel="2" x14ac:dyDescent="0.45">
      <c r="A112" s="48">
        <v>1080</v>
      </c>
      <c r="B112" s="48">
        <v>11008</v>
      </c>
      <c r="C112" s="194" t="s">
        <v>206</v>
      </c>
      <c r="D112" s="71"/>
      <c r="E112" s="71"/>
      <c r="F112" s="140"/>
      <c r="G112" s="141"/>
      <c r="H112" s="141"/>
      <c r="I112" s="25"/>
      <c r="J112" s="25"/>
      <c r="K112" s="25"/>
      <c r="L112" s="25"/>
      <c r="M112" s="25"/>
      <c r="N112" s="25"/>
      <c r="O112" s="25"/>
    </row>
    <row r="113" spans="1:15" ht="43.5" outlineLevel="2" x14ac:dyDescent="0.45">
      <c r="A113" s="48">
        <v>1080</v>
      </c>
      <c r="B113" s="48">
        <v>11009</v>
      </c>
      <c r="C113" s="194" t="s">
        <v>207</v>
      </c>
      <c r="D113" s="71"/>
      <c r="E113" s="71"/>
      <c r="F113" s="140"/>
      <c r="G113" s="141"/>
      <c r="H113" s="141"/>
      <c r="I113" s="25"/>
      <c r="J113" s="25"/>
      <c r="K113" s="25"/>
      <c r="L113" s="25"/>
      <c r="M113" s="25"/>
      <c r="N113" s="25"/>
      <c r="O113" s="25"/>
    </row>
    <row r="114" spans="1:15" ht="43.5" outlineLevel="2" x14ac:dyDescent="0.45">
      <c r="A114" s="48">
        <v>1080</v>
      </c>
      <c r="B114" s="48">
        <v>11010</v>
      </c>
      <c r="C114" s="194" t="s">
        <v>208</v>
      </c>
      <c r="D114" s="71"/>
      <c r="E114" s="71"/>
      <c r="F114" s="140"/>
      <c r="G114" s="141"/>
      <c r="H114" s="141"/>
      <c r="I114" s="25"/>
      <c r="J114" s="25"/>
      <c r="K114" s="25"/>
      <c r="L114" s="25"/>
      <c r="M114" s="25"/>
      <c r="N114" s="25"/>
      <c r="O114" s="25"/>
    </row>
    <row r="115" spans="1:15" ht="43.5" outlineLevel="2" x14ac:dyDescent="0.45">
      <c r="A115" s="48">
        <v>1080</v>
      </c>
      <c r="B115" s="48">
        <v>11011</v>
      </c>
      <c r="C115" s="194" t="s">
        <v>209</v>
      </c>
      <c r="D115" s="71"/>
      <c r="E115" s="71"/>
      <c r="F115" s="140"/>
      <c r="G115" s="141"/>
      <c r="H115" s="141"/>
      <c r="I115" s="25"/>
      <c r="J115" s="25"/>
      <c r="K115" s="25"/>
      <c r="L115" s="25"/>
      <c r="M115" s="25"/>
      <c r="N115" s="25"/>
      <c r="O115" s="25"/>
    </row>
    <row r="116" spans="1:15" ht="43.5" outlineLevel="2" x14ac:dyDescent="0.45">
      <c r="A116" s="48">
        <v>1080</v>
      </c>
      <c r="B116" s="48">
        <v>11012</v>
      </c>
      <c r="C116" s="194" t="s">
        <v>210</v>
      </c>
      <c r="D116" s="71"/>
      <c r="E116" s="71"/>
      <c r="F116" s="140"/>
      <c r="G116" s="141"/>
      <c r="H116" s="141"/>
      <c r="I116" s="25"/>
      <c r="J116" s="25"/>
      <c r="K116" s="25"/>
      <c r="L116" s="25"/>
      <c r="M116" s="25"/>
      <c r="N116" s="25"/>
      <c r="O116" s="25"/>
    </row>
    <row r="117" spans="1:15" ht="43.5" outlineLevel="2" x14ac:dyDescent="0.45">
      <c r="A117" s="48">
        <v>1080</v>
      </c>
      <c r="B117" s="48">
        <v>11013</v>
      </c>
      <c r="C117" s="194" t="s">
        <v>211</v>
      </c>
      <c r="D117" s="71"/>
      <c r="E117" s="71"/>
      <c r="F117" s="140"/>
      <c r="G117" s="141"/>
      <c r="H117" s="141"/>
      <c r="I117" s="25"/>
      <c r="J117" s="25"/>
      <c r="K117" s="25"/>
      <c r="L117" s="25"/>
      <c r="M117" s="25"/>
      <c r="N117" s="25"/>
      <c r="O117" s="25"/>
    </row>
    <row r="118" spans="1:15" ht="43.5" outlineLevel="2" x14ac:dyDescent="0.45">
      <c r="A118" s="48">
        <v>1080</v>
      </c>
      <c r="B118" s="48">
        <v>11014</v>
      </c>
      <c r="C118" s="194" t="s">
        <v>212</v>
      </c>
      <c r="D118" s="71"/>
      <c r="E118" s="71"/>
      <c r="F118" s="140"/>
      <c r="G118" s="141"/>
      <c r="H118" s="141"/>
      <c r="I118" s="25"/>
      <c r="J118" s="25"/>
      <c r="K118" s="25"/>
      <c r="L118" s="25"/>
      <c r="M118" s="25"/>
      <c r="N118" s="25"/>
      <c r="O118" s="25"/>
    </row>
    <row r="119" spans="1:15" ht="43.5" outlineLevel="2" x14ac:dyDescent="0.45">
      <c r="A119" s="48">
        <v>1080</v>
      </c>
      <c r="B119" s="48">
        <v>11015</v>
      </c>
      <c r="C119" s="194" t="s">
        <v>213</v>
      </c>
      <c r="D119" s="71"/>
      <c r="E119" s="71"/>
      <c r="F119" s="140"/>
      <c r="G119" s="141"/>
      <c r="H119" s="141"/>
      <c r="I119" s="25"/>
      <c r="J119" s="25"/>
      <c r="K119" s="25"/>
      <c r="L119" s="25"/>
      <c r="M119" s="25"/>
      <c r="N119" s="25"/>
      <c r="O119" s="25"/>
    </row>
    <row r="120" spans="1:15" ht="43.5" outlineLevel="2" x14ac:dyDescent="0.45">
      <c r="A120" s="48">
        <v>1080</v>
      </c>
      <c r="B120" s="48">
        <v>11016</v>
      </c>
      <c r="C120" s="194" t="s">
        <v>214</v>
      </c>
      <c r="D120" s="71"/>
      <c r="E120" s="71"/>
      <c r="F120" s="140"/>
      <c r="G120" s="141"/>
      <c r="H120" s="141"/>
      <c r="I120" s="25"/>
      <c r="J120" s="25"/>
      <c r="K120" s="25"/>
      <c r="L120" s="25"/>
      <c r="M120" s="25"/>
      <c r="N120" s="25"/>
      <c r="O120" s="25"/>
    </row>
    <row r="121" spans="1:15" ht="29" outlineLevel="2" x14ac:dyDescent="0.45">
      <c r="A121" s="48">
        <v>1080</v>
      </c>
      <c r="B121" s="48">
        <v>11017</v>
      </c>
      <c r="C121" s="194" t="s">
        <v>215</v>
      </c>
      <c r="D121" s="71"/>
      <c r="E121" s="71"/>
      <c r="F121" s="140"/>
      <c r="G121" s="141"/>
      <c r="H121" s="141"/>
      <c r="I121" s="25"/>
      <c r="J121" s="25"/>
      <c r="K121" s="25"/>
      <c r="L121" s="25"/>
      <c r="M121" s="25"/>
      <c r="N121" s="25"/>
      <c r="O121" s="25"/>
    </row>
    <row r="122" spans="1:15" ht="29" outlineLevel="2" x14ac:dyDescent="0.45">
      <c r="A122" s="48">
        <v>1080</v>
      </c>
      <c r="B122" s="48">
        <v>11018</v>
      </c>
      <c r="C122" s="194" t="s">
        <v>216</v>
      </c>
      <c r="D122" s="71"/>
      <c r="E122" s="71"/>
      <c r="F122" s="140"/>
      <c r="G122" s="141"/>
      <c r="H122" s="141"/>
      <c r="I122" s="25"/>
      <c r="J122" s="25"/>
      <c r="K122" s="25"/>
      <c r="L122" s="25"/>
      <c r="M122" s="25"/>
      <c r="N122" s="25"/>
      <c r="O122" s="25"/>
    </row>
    <row r="123" spans="1:15" ht="29" outlineLevel="2" x14ac:dyDescent="0.45">
      <c r="A123" s="48">
        <v>1080</v>
      </c>
      <c r="B123" s="48">
        <v>11019</v>
      </c>
      <c r="C123" s="194" t="s">
        <v>217</v>
      </c>
      <c r="D123" s="71"/>
      <c r="E123" s="71"/>
      <c r="F123" s="140"/>
      <c r="G123" s="141"/>
      <c r="H123" s="141"/>
      <c r="I123" s="25"/>
      <c r="J123" s="25"/>
      <c r="K123" s="25"/>
      <c r="L123" s="25"/>
      <c r="M123" s="25"/>
      <c r="N123" s="25"/>
      <c r="O123" s="25"/>
    </row>
    <row r="124" spans="1:15" ht="29" outlineLevel="2" x14ac:dyDescent="0.45">
      <c r="A124" s="48">
        <v>1080</v>
      </c>
      <c r="B124" s="48">
        <v>11020</v>
      </c>
      <c r="C124" s="194" t="s">
        <v>218</v>
      </c>
      <c r="D124" s="25"/>
      <c r="E124" s="25"/>
      <c r="F124" s="140"/>
      <c r="G124" s="141"/>
      <c r="H124" s="141"/>
      <c r="I124" s="25"/>
      <c r="J124" s="25"/>
      <c r="K124" s="25"/>
      <c r="L124" s="25"/>
      <c r="M124" s="25"/>
      <c r="N124" s="25"/>
      <c r="O124" s="25"/>
    </row>
    <row r="125" spans="1:15" ht="43.5" outlineLevel="2" x14ac:dyDescent="0.45">
      <c r="A125" s="48">
        <v>1080</v>
      </c>
      <c r="B125" s="76">
        <v>11021</v>
      </c>
      <c r="C125" s="194" t="s">
        <v>219</v>
      </c>
      <c r="D125" s="25"/>
      <c r="E125" s="25"/>
      <c r="F125" s="140"/>
      <c r="G125" s="141"/>
      <c r="H125" s="141"/>
      <c r="I125" s="25"/>
      <c r="J125" s="25"/>
      <c r="K125" s="25"/>
      <c r="L125" s="25"/>
      <c r="M125" s="25"/>
      <c r="N125" s="25"/>
      <c r="O125" s="25"/>
    </row>
    <row r="126" spans="1:15" ht="43.5" outlineLevel="2" x14ac:dyDescent="0.45">
      <c r="A126" s="48">
        <v>1080</v>
      </c>
      <c r="B126" s="76">
        <v>11022</v>
      </c>
      <c r="C126" s="194" t="s">
        <v>220</v>
      </c>
      <c r="D126" s="25"/>
      <c r="E126" s="25"/>
      <c r="F126" s="140"/>
      <c r="G126" s="141"/>
      <c r="H126" s="141"/>
      <c r="I126" s="25"/>
      <c r="J126" s="25"/>
      <c r="K126" s="25"/>
      <c r="L126" s="25"/>
      <c r="M126" s="25"/>
      <c r="N126" s="25"/>
      <c r="O126" s="25"/>
    </row>
    <row r="127" spans="1:15" ht="43.5" outlineLevel="2" x14ac:dyDescent="0.45">
      <c r="A127" s="48">
        <v>1080</v>
      </c>
      <c r="B127" s="76">
        <v>11023</v>
      </c>
      <c r="C127" s="194" t="s">
        <v>221</v>
      </c>
      <c r="D127" s="25"/>
      <c r="E127" s="25"/>
      <c r="F127" s="140"/>
      <c r="G127" s="141"/>
      <c r="H127" s="141"/>
      <c r="I127" s="25"/>
      <c r="J127" s="25"/>
      <c r="K127" s="25"/>
      <c r="L127" s="25"/>
      <c r="M127" s="25"/>
      <c r="N127" s="25"/>
      <c r="O127" s="25"/>
    </row>
    <row r="128" spans="1:15" outlineLevel="2" x14ac:dyDescent="0.45">
      <c r="A128" s="48">
        <v>1080</v>
      </c>
      <c r="B128" s="48">
        <v>31001</v>
      </c>
      <c r="C128" s="194" t="s">
        <v>222</v>
      </c>
      <c r="D128" s="71"/>
      <c r="E128" s="71"/>
      <c r="F128" s="140"/>
      <c r="G128" s="141"/>
      <c r="H128" s="141"/>
      <c r="I128" s="25"/>
      <c r="J128" s="25"/>
      <c r="K128" s="25"/>
      <c r="L128" s="25"/>
      <c r="M128" s="25"/>
      <c r="N128" s="25"/>
      <c r="O128" s="25"/>
    </row>
    <row r="129" spans="1:15" outlineLevel="2" x14ac:dyDescent="0.45">
      <c r="A129" s="48">
        <v>1080</v>
      </c>
      <c r="B129" s="48">
        <v>31002</v>
      </c>
      <c r="C129" s="194" t="s">
        <v>223</v>
      </c>
      <c r="D129" s="25"/>
      <c r="E129" s="25"/>
      <c r="F129" s="140"/>
      <c r="G129" s="141"/>
      <c r="H129" s="141"/>
      <c r="I129" s="25"/>
      <c r="J129" s="25"/>
      <c r="K129" s="25"/>
      <c r="L129" s="25"/>
      <c r="M129" s="25"/>
      <c r="N129" s="25"/>
      <c r="O129" s="25"/>
    </row>
    <row r="130" spans="1:15" ht="29" outlineLevel="2" x14ac:dyDescent="0.45">
      <c r="A130" s="48">
        <v>1080</v>
      </c>
      <c r="B130" s="48">
        <v>31003</v>
      </c>
      <c r="C130" s="194" t="s">
        <v>224</v>
      </c>
      <c r="D130" s="71">
        <v>0</v>
      </c>
      <c r="E130" s="71"/>
      <c r="F130" s="140"/>
      <c r="G130" s="141"/>
      <c r="H130" s="141"/>
      <c r="I130" s="25"/>
      <c r="J130" s="25"/>
      <c r="K130" s="25"/>
      <c r="L130" s="25"/>
      <c r="M130" s="25"/>
      <c r="N130" s="25"/>
      <c r="O130" s="25"/>
    </row>
    <row r="131" spans="1:15" x14ac:dyDescent="0.45">
      <c r="A131" s="26" t="s">
        <v>0</v>
      </c>
      <c r="B131" s="26"/>
      <c r="C131" s="204" t="s">
        <v>225</v>
      </c>
      <c r="D131" s="27">
        <f>D132+D134+D139+D141</f>
        <v>0</v>
      </c>
      <c r="E131" s="27">
        <f>E132+E134+E139+E141</f>
        <v>0</v>
      </c>
      <c r="F131" s="142">
        <f t="shared" ref="F131:H131" si="33">F132+F134+F139+F141</f>
        <v>0</v>
      </c>
      <c r="G131" s="142">
        <f t="shared" si="33"/>
        <v>0</v>
      </c>
      <c r="H131" s="142">
        <f t="shared" si="33"/>
        <v>0</v>
      </c>
      <c r="I131" s="27">
        <f>I132+I134+I139+I141</f>
        <v>0</v>
      </c>
      <c r="J131" s="27">
        <f>J132+J134+J139+J141</f>
        <v>0</v>
      </c>
      <c r="K131" s="27">
        <f>K132+K134+K139+K141</f>
        <v>0</v>
      </c>
      <c r="L131" s="27">
        <f>L132+L134+L139+L141</f>
        <v>0</v>
      </c>
      <c r="M131" s="27"/>
      <c r="N131" s="27"/>
      <c r="O131" s="27"/>
    </row>
    <row r="132" spans="1:15" outlineLevel="1" collapsed="1" x14ac:dyDescent="0.45">
      <c r="A132" s="19">
        <v>1013</v>
      </c>
      <c r="B132" s="19"/>
      <c r="C132" s="203" t="s">
        <v>226</v>
      </c>
      <c r="D132" s="21">
        <f>SUM(D133)</f>
        <v>0</v>
      </c>
      <c r="E132" s="21">
        <f t="shared" ref="E132:L132" si="34">SUM(E133)</f>
        <v>0</v>
      </c>
      <c r="F132" s="139">
        <f t="shared" si="34"/>
        <v>0</v>
      </c>
      <c r="G132" s="139">
        <f t="shared" si="34"/>
        <v>0</v>
      </c>
      <c r="H132" s="139">
        <f t="shared" si="34"/>
        <v>0</v>
      </c>
      <c r="I132" s="21">
        <f t="shared" si="34"/>
        <v>0</v>
      </c>
      <c r="J132" s="21">
        <f t="shared" si="34"/>
        <v>0</v>
      </c>
      <c r="K132" s="21">
        <f t="shared" si="34"/>
        <v>0</v>
      </c>
      <c r="L132" s="21">
        <f t="shared" si="34"/>
        <v>0</v>
      </c>
      <c r="M132" s="21"/>
      <c r="N132" s="21"/>
      <c r="O132" s="21"/>
    </row>
    <row r="133" spans="1:15" outlineLevel="2" x14ac:dyDescent="0.45">
      <c r="A133" s="48">
        <v>1013</v>
      </c>
      <c r="B133" s="48">
        <v>11001</v>
      </c>
      <c r="C133" s="194" t="s">
        <v>227</v>
      </c>
      <c r="D133" s="25"/>
      <c r="E133" s="25"/>
      <c r="F133" s="140"/>
      <c r="G133" s="141"/>
      <c r="H133" s="141"/>
      <c r="I133" s="25"/>
      <c r="J133" s="25"/>
      <c r="K133" s="25"/>
      <c r="L133" s="25"/>
      <c r="M133" s="25"/>
      <c r="N133" s="25"/>
      <c r="O133" s="25"/>
    </row>
    <row r="134" spans="1:15" outlineLevel="1" collapsed="1" x14ac:dyDescent="0.45">
      <c r="A134" s="19">
        <v>1087</v>
      </c>
      <c r="B134" s="19"/>
      <c r="C134" s="203" t="s">
        <v>228</v>
      </c>
      <c r="D134" s="21">
        <f>SUM(D135:D138)</f>
        <v>0</v>
      </c>
      <c r="E134" s="21">
        <f>SUM(E135:E138)</f>
        <v>0</v>
      </c>
      <c r="F134" s="139">
        <f t="shared" ref="F134:H134" si="35">SUM(F135:F138)</f>
        <v>0</v>
      </c>
      <c r="G134" s="139">
        <f t="shared" si="35"/>
        <v>0</v>
      </c>
      <c r="H134" s="139">
        <f t="shared" si="35"/>
        <v>0</v>
      </c>
      <c r="I134" s="21">
        <f>SUM(I135:I138)</f>
        <v>0</v>
      </c>
      <c r="J134" s="21">
        <f>SUM(J135:J138)</f>
        <v>0</v>
      </c>
      <c r="K134" s="21">
        <f>SUM(K135:K138)</f>
        <v>0</v>
      </c>
      <c r="L134" s="21">
        <f>SUM(L135:L138)</f>
        <v>0</v>
      </c>
      <c r="M134" s="21"/>
      <c r="N134" s="21"/>
      <c r="O134" s="21"/>
    </row>
    <row r="135" spans="1:15" ht="29" outlineLevel="2" x14ac:dyDescent="0.45">
      <c r="A135" s="48">
        <v>1087</v>
      </c>
      <c r="B135" s="48">
        <v>11001</v>
      </c>
      <c r="C135" s="194" t="s">
        <v>229</v>
      </c>
      <c r="D135" s="71"/>
      <c r="E135" s="36"/>
      <c r="F135" s="140"/>
      <c r="G135" s="141"/>
      <c r="H135" s="141"/>
      <c r="I135" s="25"/>
      <c r="J135" s="25"/>
      <c r="K135" s="25"/>
      <c r="L135" s="25"/>
      <c r="M135" s="25"/>
      <c r="N135" s="25"/>
      <c r="O135" s="25"/>
    </row>
    <row r="136" spans="1:15" outlineLevel="2" x14ac:dyDescent="0.45">
      <c r="A136" s="48">
        <v>1087</v>
      </c>
      <c r="B136" s="48">
        <v>11002</v>
      </c>
      <c r="C136" s="194" t="s">
        <v>230</v>
      </c>
      <c r="D136" s="71"/>
      <c r="E136" s="71"/>
      <c r="F136" s="140"/>
      <c r="G136" s="141"/>
      <c r="H136" s="141"/>
      <c r="I136" s="25"/>
      <c r="J136" s="25"/>
      <c r="K136" s="25"/>
      <c r="L136" s="25"/>
      <c r="M136" s="25"/>
      <c r="N136" s="25"/>
      <c r="O136" s="25"/>
    </row>
    <row r="137" spans="1:15" outlineLevel="2" x14ac:dyDescent="0.45">
      <c r="A137" s="48">
        <v>1087</v>
      </c>
      <c r="B137" s="48">
        <v>31001</v>
      </c>
      <c r="C137" s="194" t="s">
        <v>231</v>
      </c>
      <c r="D137" s="25"/>
      <c r="E137" s="25"/>
      <c r="F137" s="140"/>
      <c r="G137" s="141"/>
      <c r="H137" s="141"/>
      <c r="I137" s="25"/>
      <c r="J137" s="25"/>
      <c r="K137" s="25"/>
      <c r="L137" s="25"/>
      <c r="M137" s="25"/>
      <c r="N137" s="25"/>
      <c r="O137" s="25"/>
    </row>
    <row r="138" spans="1:15" outlineLevel="2" x14ac:dyDescent="0.45">
      <c r="A138" s="48">
        <v>1087</v>
      </c>
      <c r="B138" s="48">
        <v>31002</v>
      </c>
      <c r="C138" s="194" t="s">
        <v>232</v>
      </c>
      <c r="D138" s="25"/>
      <c r="E138" s="25"/>
      <c r="F138" s="140"/>
      <c r="G138" s="141"/>
      <c r="H138" s="141"/>
      <c r="I138" s="25"/>
      <c r="J138" s="25"/>
      <c r="K138" s="25"/>
      <c r="L138" s="25"/>
      <c r="M138" s="25"/>
      <c r="N138" s="25"/>
      <c r="O138" s="25"/>
    </row>
    <row r="139" spans="1:15" outlineLevel="1" collapsed="1" x14ac:dyDescent="0.45">
      <c r="A139" s="19">
        <v>1144</v>
      </c>
      <c r="B139" s="19"/>
      <c r="C139" s="203" t="s">
        <v>233</v>
      </c>
      <c r="D139" s="21">
        <f>SUM(D140)</f>
        <v>0</v>
      </c>
      <c r="E139" s="21">
        <f t="shared" ref="E139:L139" si="36">SUM(E140)</f>
        <v>0</v>
      </c>
      <c r="F139" s="139">
        <f t="shared" ref="F139:H139" si="37">SUM(F140)</f>
        <v>0</v>
      </c>
      <c r="G139" s="139">
        <f t="shared" si="37"/>
        <v>0</v>
      </c>
      <c r="H139" s="139">
        <f t="shared" si="37"/>
        <v>0</v>
      </c>
      <c r="I139" s="21">
        <f t="shared" si="36"/>
        <v>0</v>
      </c>
      <c r="J139" s="21">
        <f t="shared" si="36"/>
        <v>0</v>
      </c>
      <c r="K139" s="21">
        <f t="shared" si="36"/>
        <v>0</v>
      </c>
      <c r="L139" s="21">
        <f t="shared" si="36"/>
        <v>0</v>
      </c>
      <c r="M139" s="21"/>
      <c r="N139" s="21"/>
      <c r="O139" s="21"/>
    </row>
    <row r="140" spans="1:15" outlineLevel="2" x14ac:dyDescent="0.45">
      <c r="A140" s="48">
        <v>1144</v>
      </c>
      <c r="B140" s="48">
        <v>11001</v>
      </c>
      <c r="C140" s="194" t="s">
        <v>234</v>
      </c>
      <c r="D140" s="25"/>
      <c r="E140" s="25"/>
      <c r="F140" s="140"/>
      <c r="G140" s="141"/>
      <c r="H140" s="141"/>
      <c r="I140" s="25"/>
      <c r="J140" s="25"/>
      <c r="K140" s="25"/>
      <c r="L140" s="25"/>
      <c r="M140" s="25"/>
      <c r="N140" s="25"/>
      <c r="O140" s="25"/>
    </row>
    <row r="141" spans="1:15" outlineLevel="1" x14ac:dyDescent="0.45">
      <c r="A141" s="70">
        <v>9999</v>
      </c>
      <c r="B141" s="70"/>
      <c r="C141" s="194" t="s">
        <v>104</v>
      </c>
      <c r="D141" s="25"/>
      <c r="E141" s="25"/>
      <c r="F141" s="140"/>
      <c r="G141" s="141"/>
      <c r="H141" s="141"/>
      <c r="I141" s="25"/>
      <c r="J141" s="25"/>
      <c r="K141" s="25"/>
      <c r="L141" s="25"/>
      <c r="M141" s="25"/>
      <c r="N141" s="25"/>
      <c r="O141" s="25"/>
    </row>
    <row r="142" spans="1:15" x14ac:dyDescent="0.45">
      <c r="A142" s="26" t="s">
        <v>0</v>
      </c>
      <c r="B142" s="26"/>
      <c r="C142" s="204" t="s">
        <v>235</v>
      </c>
      <c r="D142" s="27">
        <f>D143+D146+D175+D178+D184+D186+D188+D192+D226+D233+D248+D251+D253+D262+D264+D267+D269+D297+D300+D302+D307+D323+D317</f>
        <v>0</v>
      </c>
      <c r="E142" s="27">
        <f>E143+E146+E175+E178+E184+E186+E188+E192+E226+E233+E248+E251+E253+E262+E264+E267+E269+E297+E300+E302+E307+E323+E317</f>
        <v>0</v>
      </c>
      <c r="F142" s="142">
        <f t="shared" ref="F142:H142" si="38">F143+F146+F175+F178+F184+F186+F188+F192+F226+F233+F248+F251+F253+F262+F264+F267+F269+F297+F300+F302+F307+F323+F317</f>
        <v>0</v>
      </c>
      <c r="G142" s="142">
        <f t="shared" si="38"/>
        <v>0</v>
      </c>
      <c r="H142" s="142">
        <f t="shared" si="38"/>
        <v>0</v>
      </c>
      <c r="I142" s="27">
        <f>I143+I146+I175+I178+I184+I186+I188+I192+I226+I233+I248+I251+I253+I262+I264+I267+I269+I297+I300+I302+I307+I323+I317</f>
        <v>0</v>
      </c>
      <c r="J142" s="27">
        <f>J143+J146+J175+J178+J184+J186+J188+J192+J226+J233+J248+J251+J253+J262+J264+J267+J269+J297+J300+J302+J307+J323+J317</f>
        <v>0</v>
      </c>
      <c r="K142" s="27">
        <f>K143+K146+K175+K178+K184+K186+K188+K192+K226+K233+K248+K251+K253+K262+K264+K267+K269+K297+K300+K302+K307+K323+K317</f>
        <v>0</v>
      </c>
      <c r="L142" s="27">
        <f>L143+L146+L175+L178+L184+L186+L188+L192+L226+L233+L248+L251+L253+L262+L264+L267+L269+L297+L300+L302+L307+L323+L317</f>
        <v>0</v>
      </c>
      <c r="M142" s="27"/>
      <c r="N142" s="27"/>
      <c r="O142" s="27"/>
    </row>
    <row r="143" spans="1:15" ht="29" outlineLevel="1" collapsed="1" x14ac:dyDescent="0.45">
      <c r="A143" s="19">
        <v>1001</v>
      </c>
      <c r="B143" s="19"/>
      <c r="C143" s="203" t="s">
        <v>236</v>
      </c>
      <c r="D143" s="21">
        <f>SUM(D144:D145)</f>
        <v>0</v>
      </c>
      <c r="E143" s="21">
        <f t="shared" ref="E143:L143" si="39">SUM(E144:E145)</f>
        <v>0</v>
      </c>
      <c r="F143" s="139">
        <f t="shared" ref="F143:H143" si="40">SUM(F144:F145)</f>
        <v>0</v>
      </c>
      <c r="G143" s="139">
        <f t="shared" si="40"/>
        <v>0</v>
      </c>
      <c r="H143" s="139">
        <f t="shared" si="40"/>
        <v>0</v>
      </c>
      <c r="I143" s="21">
        <f t="shared" si="39"/>
        <v>0</v>
      </c>
      <c r="J143" s="21">
        <f t="shared" si="39"/>
        <v>0</v>
      </c>
      <c r="K143" s="21">
        <f t="shared" si="39"/>
        <v>0</v>
      </c>
      <c r="L143" s="21">
        <f t="shared" si="39"/>
        <v>0</v>
      </c>
      <c r="M143" s="21"/>
      <c r="N143" s="21"/>
      <c r="O143" s="21"/>
    </row>
    <row r="144" spans="1:15" ht="29" outlineLevel="2" x14ac:dyDescent="0.45">
      <c r="A144" s="48">
        <v>1001</v>
      </c>
      <c r="B144" s="48">
        <v>11001</v>
      </c>
      <c r="C144" s="194" t="s">
        <v>237</v>
      </c>
      <c r="D144" s="71"/>
      <c r="E144" s="71"/>
      <c r="F144" s="154"/>
      <c r="G144" s="141"/>
      <c r="H144" s="155"/>
      <c r="I144" s="79"/>
      <c r="J144" s="79"/>
      <c r="K144" s="79"/>
      <c r="L144" s="79"/>
      <c r="M144" s="79"/>
      <c r="N144" s="79"/>
      <c r="O144" s="79"/>
    </row>
    <row r="145" spans="1:15" ht="29" outlineLevel="2" x14ac:dyDescent="0.45">
      <c r="A145" s="48">
        <v>1001</v>
      </c>
      <c r="B145" s="48">
        <v>31001</v>
      </c>
      <c r="C145" s="194" t="s">
        <v>238</v>
      </c>
      <c r="D145" s="25"/>
      <c r="E145" s="25"/>
      <c r="F145" s="141"/>
      <c r="G145" s="141"/>
      <c r="H145" s="141"/>
      <c r="I145" s="25"/>
      <c r="J145" s="25"/>
      <c r="K145" s="25"/>
      <c r="L145" s="25"/>
      <c r="M145" s="25"/>
      <c r="N145" s="25"/>
      <c r="O145" s="25"/>
    </row>
    <row r="146" spans="1:15" outlineLevel="1" collapsed="1" x14ac:dyDescent="0.45">
      <c r="A146" s="19">
        <v>1004</v>
      </c>
      <c r="B146" s="19"/>
      <c r="C146" s="203" t="s">
        <v>239</v>
      </c>
      <c r="D146" s="21">
        <f>SUM(D147:D174)</f>
        <v>0</v>
      </c>
      <c r="E146" s="21">
        <f>SUM(E147:E174)</f>
        <v>0</v>
      </c>
      <c r="F146" s="139">
        <f t="shared" ref="F146:H146" si="41">SUM(F147:F174)</f>
        <v>0</v>
      </c>
      <c r="G146" s="139">
        <f t="shared" si="41"/>
        <v>0</v>
      </c>
      <c r="H146" s="139">
        <f t="shared" si="41"/>
        <v>0</v>
      </c>
      <c r="I146" s="21">
        <f>SUM(I147:I174)</f>
        <v>0</v>
      </c>
      <c r="J146" s="21">
        <f>SUM(J147:J174)</f>
        <v>0</v>
      </c>
      <c r="K146" s="21">
        <f>SUM(K147:K174)</f>
        <v>0</v>
      </c>
      <c r="L146" s="21">
        <f>SUM(L147:L174)</f>
        <v>0</v>
      </c>
      <c r="M146" s="21"/>
      <c r="N146" s="21"/>
      <c r="O146" s="21"/>
    </row>
    <row r="147" spans="1:15" ht="29" outlineLevel="2" x14ac:dyDescent="0.45">
      <c r="A147" s="48">
        <v>1004</v>
      </c>
      <c r="B147" s="48">
        <v>11001</v>
      </c>
      <c r="C147" s="194" t="s">
        <v>240</v>
      </c>
      <c r="D147" s="25"/>
      <c r="E147" s="25"/>
      <c r="F147" s="140"/>
      <c r="G147" s="141"/>
      <c r="H147" s="140"/>
      <c r="I147" s="25"/>
      <c r="J147" s="25"/>
      <c r="K147" s="25"/>
      <c r="L147" s="25"/>
      <c r="M147" s="25"/>
      <c r="N147" s="25"/>
      <c r="O147" s="25"/>
    </row>
    <row r="148" spans="1:15" ht="29" outlineLevel="2" x14ac:dyDescent="0.45">
      <c r="A148" s="48">
        <v>1004</v>
      </c>
      <c r="B148" s="48">
        <v>11002</v>
      </c>
      <c r="C148" s="194" t="s">
        <v>241</v>
      </c>
      <c r="D148" s="25"/>
      <c r="E148" s="25"/>
      <c r="F148" s="140"/>
      <c r="G148" s="141"/>
      <c r="H148" s="141"/>
      <c r="I148" s="25"/>
      <c r="J148" s="25"/>
      <c r="K148" s="25"/>
      <c r="L148" s="25"/>
      <c r="M148" s="25"/>
      <c r="N148" s="25"/>
      <c r="O148" s="25"/>
    </row>
    <row r="149" spans="1:15" ht="29" outlineLevel="2" x14ac:dyDescent="0.45">
      <c r="A149" s="48">
        <v>1004</v>
      </c>
      <c r="B149" s="48">
        <v>11005</v>
      </c>
      <c r="C149" s="194" t="s">
        <v>242</v>
      </c>
      <c r="D149" s="25"/>
      <c r="E149" s="25"/>
      <c r="F149" s="140"/>
      <c r="G149" s="140"/>
      <c r="H149" s="141"/>
      <c r="I149" s="25"/>
      <c r="J149" s="25"/>
      <c r="K149" s="25"/>
      <c r="L149" s="25"/>
      <c r="M149" s="25"/>
      <c r="N149" s="25"/>
      <c r="O149" s="25"/>
    </row>
    <row r="150" spans="1:15" ht="29" outlineLevel="2" x14ac:dyDescent="0.45">
      <c r="A150" s="48">
        <v>1004</v>
      </c>
      <c r="B150" s="48">
        <v>11006</v>
      </c>
      <c r="C150" s="194" t="s">
        <v>243</v>
      </c>
      <c r="D150" s="25"/>
      <c r="E150" s="25"/>
      <c r="F150" s="140"/>
      <c r="G150" s="140"/>
      <c r="H150" s="141"/>
      <c r="I150" s="25"/>
      <c r="J150" s="25"/>
      <c r="K150" s="25"/>
      <c r="L150" s="25"/>
      <c r="M150" s="25"/>
      <c r="N150" s="25"/>
      <c r="O150" s="25"/>
    </row>
    <row r="151" spans="1:15" ht="43.5" outlineLevel="2" x14ac:dyDescent="0.45">
      <c r="A151" s="48">
        <v>1004</v>
      </c>
      <c r="B151" s="48">
        <v>11007</v>
      </c>
      <c r="C151" s="194" t="s">
        <v>244</v>
      </c>
      <c r="D151" s="25"/>
      <c r="E151" s="25"/>
      <c r="F151" s="140"/>
      <c r="G151" s="140"/>
      <c r="H151" s="141"/>
      <c r="I151" s="25"/>
      <c r="J151" s="25"/>
      <c r="K151" s="25"/>
      <c r="L151" s="25"/>
      <c r="M151" s="25"/>
      <c r="N151" s="25"/>
      <c r="O151" s="25"/>
    </row>
    <row r="152" spans="1:15" ht="43.5" outlineLevel="2" x14ac:dyDescent="0.45">
      <c r="A152" s="48">
        <v>1004</v>
      </c>
      <c r="B152" s="48">
        <v>11008</v>
      </c>
      <c r="C152" s="194" t="s">
        <v>245</v>
      </c>
      <c r="D152" s="25"/>
      <c r="E152" s="25"/>
      <c r="F152" s="140"/>
      <c r="G152" s="140"/>
      <c r="H152" s="141"/>
      <c r="I152" s="25"/>
      <c r="J152" s="25"/>
      <c r="K152" s="25"/>
      <c r="L152" s="25"/>
      <c r="M152" s="25"/>
      <c r="N152" s="25"/>
      <c r="O152" s="25"/>
    </row>
    <row r="153" spans="1:15" ht="29" outlineLevel="2" x14ac:dyDescent="0.45">
      <c r="A153" s="48">
        <v>1004</v>
      </c>
      <c r="B153" s="48">
        <v>11009</v>
      </c>
      <c r="C153" s="194" t="s">
        <v>246</v>
      </c>
      <c r="D153" s="25"/>
      <c r="E153" s="25"/>
      <c r="F153" s="140"/>
      <c r="G153" s="140"/>
      <c r="H153" s="141"/>
      <c r="I153" s="25"/>
      <c r="J153" s="25"/>
      <c r="K153" s="25"/>
      <c r="L153" s="25"/>
      <c r="M153" s="25"/>
      <c r="N153" s="25"/>
      <c r="O153" s="25"/>
    </row>
    <row r="154" spans="1:15" ht="72.5" outlineLevel="2" x14ac:dyDescent="0.45">
      <c r="A154" s="48">
        <v>1004</v>
      </c>
      <c r="B154" s="48">
        <v>11010</v>
      </c>
      <c r="C154" s="194" t="s">
        <v>247</v>
      </c>
      <c r="D154" s="25"/>
      <c r="E154" s="25"/>
      <c r="F154" s="140"/>
      <c r="G154" s="140"/>
      <c r="H154" s="141"/>
      <c r="I154" s="25"/>
      <c r="J154" s="25"/>
      <c r="K154" s="25"/>
      <c r="L154" s="25"/>
      <c r="M154" s="25"/>
      <c r="N154" s="25"/>
      <c r="O154" s="25"/>
    </row>
    <row r="155" spans="1:15" ht="72.5" outlineLevel="2" x14ac:dyDescent="0.45">
      <c r="A155" s="48">
        <v>1004</v>
      </c>
      <c r="B155" s="48">
        <v>11011</v>
      </c>
      <c r="C155" s="194" t="s">
        <v>248</v>
      </c>
      <c r="D155" s="25"/>
      <c r="E155" s="25"/>
      <c r="F155" s="140"/>
      <c r="G155" s="140"/>
      <c r="H155" s="141"/>
      <c r="I155" s="25"/>
      <c r="J155" s="25"/>
      <c r="K155" s="25"/>
      <c r="L155" s="25"/>
      <c r="M155" s="25"/>
      <c r="N155" s="25"/>
      <c r="O155" s="25"/>
    </row>
    <row r="156" spans="1:15" outlineLevel="2" x14ac:dyDescent="0.45">
      <c r="A156" s="48">
        <v>1004</v>
      </c>
      <c r="B156" s="48">
        <v>11013</v>
      </c>
      <c r="C156" s="194" t="s">
        <v>249</v>
      </c>
      <c r="D156" s="25"/>
      <c r="E156" s="25"/>
      <c r="F156" s="140"/>
      <c r="G156" s="141"/>
      <c r="H156" s="141"/>
      <c r="I156" s="25"/>
      <c r="J156" s="25"/>
      <c r="K156" s="25"/>
      <c r="L156" s="25"/>
      <c r="M156" s="25"/>
      <c r="N156" s="25"/>
      <c r="O156" s="25"/>
    </row>
    <row r="157" spans="1:15" ht="29" outlineLevel="2" x14ac:dyDescent="0.45">
      <c r="A157" s="48">
        <v>1004</v>
      </c>
      <c r="B157" s="48">
        <v>11016</v>
      </c>
      <c r="C157" s="194" t="s">
        <v>250</v>
      </c>
      <c r="D157" s="25"/>
      <c r="E157" s="25"/>
      <c r="F157" s="140"/>
      <c r="G157" s="141"/>
      <c r="H157" s="141"/>
      <c r="I157" s="25"/>
      <c r="J157" s="25"/>
      <c r="K157" s="25"/>
      <c r="L157" s="25"/>
      <c r="M157" s="25"/>
      <c r="N157" s="25"/>
      <c r="O157" s="25"/>
    </row>
    <row r="158" spans="1:15" outlineLevel="2" x14ac:dyDescent="0.45">
      <c r="A158" s="48">
        <v>1004</v>
      </c>
      <c r="B158" s="48">
        <v>12001</v>
      </c>
      <c r="C158" s="194" t="s">
        <v>251</v>
      </c>
      <c r="D158" s="25"/>
      <c r="E158" s="25"/>
      <c r="F158" s="140"/>
      <c r="G158" s="140"/>
      <c r="H158" s="141"/>
      <c r="I158" s="25"/>
      <c r="J158" s="25"/>
      <c r="K158" s="25"/>
      <c r="L158" s="25"/>
      <c r="M158" s="25"/>
      <c r="N158" s="25"/>
      <c r="O158" s="25"/>
    </row>
    <row r="159" spans="1:15" ht="43.5" outlineLevel="2" x14ac:dyDescent="0.45">
      <c r="A159" s="48">
        <v>1004</v>
      </c>
      <c r="B159" s="48">
        <v>12002</v>
      </c>
      <c r="C159" s="194" t="s">
        <v>252</v>
      </c>
      <c r="D159" s="25"/>
      <c r="E159" s="25"/>
      <c r="F159" s="140"/>
      <c r="G159" s="141"/>
      <c r="H159" s="141"/>
      <c r="I159" s="25"/>
      <c r="J159" s="25"/>
      <c r="K159" s="25"/>
      <c r="L159" s="25"/>
      <c r="M159" s="25"/>
      <c r="N159" s="25"/>
      <c r="O159" s="25"/>
    </row>
    <row r="160" spans="1:15" ht="29" outlineLevel="2" x14ac:dyDescent="0.45">
      <c r="A160" s="48">
        <v>1004</v>
      </c>
      <c r="B160" s="48">
        <v>31001</v>
      </c>
      <c r="C160" s="194" t="s">
        <v>253</v>
      </c>
      <c r="D160" s="25"/>
      <c r="E160" s="25"/>
      <c r="F160" s="140"/>
      <c r="G160" s="141"/>
      <c r="H160" s="141"/>
      <c r="I160" s="25"/>
      <c r="J160" s="25"/>
      <c r="K160" s="25"/>
      <c r="L160" s="25"/>
      <c r="M160" s="25"/>
      <c r="N160" s="25"/>
      <c r="O160" s="25"/>
    </row>
    <row r="161" spans="1:15" outlineLevel="2" x14ac:dyDescent="0.45">
      <c r="A161" s="48">
        <v>1004</v>
      </c>
      <c r="B161" s="48">
        <v>31002</v>
      </c>
      <c r="C161" s="194" t="s">
        <v>254</v>
      </c>
      <c r="D161" s="25"/>
      <c r="E161" s="25"/>
      <c r="F161" s="140"/>
      <c r="G161" s="141"/>
      <c r="H161" s="141"/>
      <c r="I161" s="25"/>
      <c r="J161" s="25"/>
      <c r="K161" s="25"/>
      <c r="L161" s="25"/>
      <c r="M161" s="25"/>
      <c r="N161" s="25"/>
      <c r="O161" s="25"/>
    </row>
    <row r="162" spans="1:15" ht="43.5" outlineLevel="2" x14ac:dyDescent="0.45">
      <c r="A162" s="48">
        <v>1004</v>
      </c>
      <c r="B162" s="48">
        <v>31004</v>
      </c>
      <c r="C162" s="194" t="s">
        <v>255</v>
      </c>
      <c r="D162" s="25"/>
      <c r="E162" s="25"/>
      <c r="F162" s="140"/>
      <c r="G162" s="141"/>
      <c r="H162" s="141"/>
      <c r="I162" s="25"/>
      <c r="J162" s="25"/>
      <c r="K162" s="25"/>
      <c r="L162" s="25"/>
      <c r="M162" s="25"/>
      <c r="N162" s="25"/>
      <c r="O162" s="25"/>
    </row>
    <row r="163" spans="1:15" ht="43.5" outlineLevel="2" x14ac:dyDescent="0.45">
      <c r="A163" s="48">
        <v>1004</v>
      </c>
      <c r="B163" s="48">
        <v>31005</v>
      </c>
      <c r="C163" s="194" t="s">
        <v>256</v>
      </c>
      <c r="D163" s="25"/>
      <c r="E163" s="25"/>
      <c r="F163" s="140"/>
      <c r="G163" s="141"/>
      <c r="H163" s="141"/>
      <c r="I163" s="25"/>
      <c r="J163" s="25"/>
      <c r="K163" s="25"/>
      <c r="L163" s="25"/>
      <c r="M163" s="25"/>
      <c r="N163" s="25"/>
      <c r="O163" s="25"/>
    </row>
    <row r="164" spans="1:15" ht="43.5" outlineLevel="2" x14ac:dyDescent="0.45">
      <c r="A164" s="48">
        <v>1004</v>
      </c>
      <c r="B164" s="48">
        <v>31006</v>
      </c>
      <c r="C164" s="194" t="s">
        <v>257</v>
      </c>
      <c r="D164" s="71"/>
      <c r="E164" s="71"/>
      <c r="F164" s="140"/>
      <c r="G164" s="141"/>
      <c r="H164" s="141"/>
      <c r="I164" s="25"/>
      <c r="J164" s="25"/>
      <c r="K164" s="25"/>
      <c r="L164" s="25"/>
      <c r="M164" s="25"/>
      <c r="N164" s="25"/>
      <c r="O164" s="25"/>
    </row>
    <row r="165" spans="1:15" outlineLevel="2" x14ac:dyDescent="0.45">
      <c r="A165" s="48">
        <v>1004</v>
      </c>
      <c r="B165" s="48">
        <v>31007</v>
      </c>
      <c r="C165" s="194" t="s">
        <v>258</v>
      </c>
      <c r="D165" s="25"/>
      <c r="E165" s="25"/>
      <c r="F165" s="140"/>
      <c r="G165" s="141"/>
      <c r="H165" s="141"/>
      <c r="I165" s="25"/>
      <c r="J165" s="25"/>
      <c r="K165" s="25"/>
      <c r="L165" s="25"/>
      <c r="M165" s="25"/>
      <c r="N165" s="25"/>
      <c r="O165" s="25"/>
    </row>
    <row r="166" spans="1:15" outlineLevel="2" x14ac:dyDescent="0.45">
      <c r="A166" s="48">
        <v>1004</v>
      </c>
      <c r="B166" s="72">
        <v>31009</v>
      </c>
      <c r="C166" s="194" t="s">
        <v>259</v>
      </c>
      <c r="D166" s="25"/>
      <c r="E166" s="25"/>
      <c r="F166" s="140"/>
      <c r="G166" s="141"/>
      <c r="H166" s="141"/>
      <c r="I166" s="25"/>
      <c r="J166" s="25"/>
      <c r="K166" s="25"/>
      <c r="L166" s="25"/>
      <c r="M166" s="25"/>
      <c r="N166" s="25"/>
      <c r="O166" s="25"/>
    </row>
    <row r="167" spans="1:15" outlineLevel="2" x14ac:dyDescent="0.45">
      <c r="A167" s="48">
        <v>1004</v>
      </c>
      <c r="B167" s="72">
        <v>31011</v>
      </c>
      <c r="C167" s="194" t="s">
        <v>260</v>
      </c>
      <c r="D167" s="25"/>
      <c r="E167" s="25"/>
      <c r="F167" s="140"/>
      <c r="G167" s="141"/>
      <c r="H167" s="141"/>
      <c r="I167" s="25"/>
      <c r="J167" s="25"/>
      <c r="K167" s="25"/>
      <c r="L167" s="25"/>
      <c r="M167" s="25"/>
      <c r="N167" s="25"/>
      <c r="O167" s="25"/>
    </row>
    <row r="168" spans="1:15" outlineLevel="2" x14ac:dyDescent="0.45">
      <c r="A168" s="48">
        <v>1004</v>
      </c>
      <c r="B168" s="48">
        <v>31012</v>
      </c>
      <c r="C168" s="194" t="s">
        <v>261</v>
      </c>
      <c r="D168" s="25"/>
      <c r="E168" s="25"/>
      <c r="F168" s="140"/>
      <c r="G168" s="141"/>
      <c r="H168" s="141"/>
      <c r="I168" s="25"/>
      <c r="J168" s="25"/>
      <c r="K168" s="25"/>
      <c r="L168" s="25"/>
      <c r="M168" s="25"/>
      <c r="N168" s="25"/>
      <c r="O168" s="25"/>
    </row>
    <row r="169" spans="1:15" outlineLevel="2" x14ac:dyDescent="0.45">
      <c r="A169" s="48">
        <v>1004</v>
      </c>
      <c r="B169" s="48">
        <v>31013</v>
      </c>
      <c r="C169" s="194" t="s">
        <v>262</v>
      </c>
      <c r="D169" s="25"/>
      <c r="E169" s="25"/>
      <c r="F169" s="140"/>
      <c r="G169" s="141"/>
      <c r="H169" s="141"/>
      <c r="I169" s="25"/>
      <c r="J169" s="25"/>
      <c r="K169" s="25"/>
      <c r="L169" s="25"/>
      <c r="M169" s="25"/>
      <c r="N169" s="25"/>
      <c r="O169" s="25"/>
    </row>
    <row r="170" spans="1:15" outlineLevel="2" x14ac:dyDescent="0.45">
      <c r="A170" s="48">
        <v>1004</v>
      </c>
      <c r="B170" s="48">
        <v>31014</v>
      </c>
      <c r="C170" s="194" t="s">
        <v>263</v>
      </c>
      <c r="D170" s="25"/>
      <c r="E170" s="25"/>
      <c r="F170" s="140"/>
      <c r="G170" s="141"/>
      <c r="H170" s="141"/>
      <c r="I170" s="25"/>
      <c r="J170" s="25"/>
      <c r="K170" s="25"/>
      <c r="L170" s="25"/>
      <c r="M170" s="25"/>
      <c r="N170" s="25"/>
      <c r="O170" s="25"/>
    </row>
    <row r="171" spans="1:15" outlineLevel="2" x14ac:dyDescent="0.45">
      <c r="A171" s="48">
        <v>1004</v>
      </c>
      <c r="B171" s="48">
        <v>31020</v>
      </c>
      <c r="C171" s="194" t="s">
        <v>264</v>
      </c>
      <c r="D171" s="25"/>
      <c r="E171" s="25"/>
      <c r="F171" s="140"/>
      <c r="G171" s="141"/>
      <c r="H171" s="141"/>
      <c r="I171" s="25"/>
      <c r="J171" s="25"/>
      <c r="K171" s="25"/>
      <c r="L171" s="25"/>
      <c r="M171" s="25"/>
      <c r="N171" s="25"/>
      <c r="O171" s="25"/>
    </row>
    <row r="172" spans="1:15" outlineLevel="2" x14ac:dyDescent="0.45">
      <c r="A172" s="48">
        <v>1004</v>
      </c>
      <c r="B172" s="48">
        <v>31019</v>
      </c>
      <c r="C172" s="194" t="s">
        <v>265</v>
      </c>
      <c r="D172" s="25"/>
      <c r="E172" s="25"/>
      <c r="F172" s="156"/>
      <c r="G172" s="141"/>
      <c r="H172" s="141"/>
      <c r="I172" s="25"/>
      <c r="J172" s="25"/>
      <c r="K172" s="25"/>
      <c r="L172" s="25"/>
      <c r="M172" s="25"/>
      <c r="N172" s="25"/>
      <c r="O172" s="25"/>
    </row>
    <row r="173" spans="1:15" outlineLevel="2" x14ac:dyDescent="0.45">
      <c r="A173" s="48">
        <v>1004</v>
      </c>
      <c r="B173" s="48">
        <v>31022</v>
      </c>
      <c r="C173" s="194" t="s">
        <v>266</v>
      </c>
      <c r="D173" s="25"/>
      <c r="E173" s="25"/>
      <c r="F173" s="140"/>
      <c r="G173" s="141"/>
      <c r="H173" s="141"/>
      <c r="I173" s="25"/>
      <c r="J173" s="25"/>
      <c r="K173" s="25"/>
      <c r="L173" s="25"/>
      <c r="M173" s="25"/>
      <c r="N173" s="25"/>
      <c r="O173" s="25"/>
    </row>
    <row r="174" spans="1:15" outlineLevel="2" x14ac:dyDescent="0.45">
      <c r="A174" s="48">
        <v>1004</v>
      </c>
      <c r="B174" s="48">
        <v>31021</v>
      </c>
      <c r="C174" s="194" t="s">
        <v>267</v>
      </c>
      <c r="D174" s="25"/>
      <c r="E174" s="25"/>
      <c r="F174" s="140"/>
      <c r="G174" s="141"/>
      <c r="H174" s="141"/>
      <c r="I174" s="25"/>
      <c r="J174" s="25"/>
      <c r="K174" s="25"/>
      <c r="L174" s="25"/>
      <c r="M174" s="25"/>
      <c r="N174" s="25"/>
      <c r="O174" s="25"/>
    </row>
    <row r="175" spans="1:15" outlineLevel="1" collapsed="1" x14ac:dyDescent="0.45">
      <c r="A175" s="19">
        <v>1017</v>
      </c>
      <c r="B175" s="19"/>
      <c r="C175" s="203" t="s">
        <v>268</v>
      </c>
      <c r="D175" s="21">
        <f>SUM(D176:D177)</f>
        <v>0</v>
      </c>
      <c r="E175" s="21">
        <f t="shared" ref="E175:L175" si="42">SUM(E176:E177)</f>
        <v>0</v>
      </c>
      <c r="F175" s="139">
        <f t="shared" ref="F175:H175" si="43">SUM(F176:F177)</f>
        <v>0</v>
      </c>
      <c r="G175" s="139">
        <f t="shared" si="43"/>
        <v>0</v>
      </c>
      <c r="H175" s="139">
        <f t="shared" si="43"/>
        <v>0</v>
      </c>
      <c r="I175" s="21">
        <f t="shared" si="42"/>
        <v>0</v>
      </c>
      <c r="J175" s="21">
        <f t="shared" si="42"/>
        <v>0</v>
      </c>
      <c r="K175" s="21">
        <f t="shared" si="42"/>
        <v>0</v>
      </c>
      <c r="L175" s="21">
        <f t="shared" si="42"/>
        <v>0</v>
      </c>
      <c r="M175" s="21"/>
      <c r="N175" s="21"/>
      <c r="O175" s="21"/>
    </row>
    <row r="176" spans="1:15" outlineLevel="2" x14ac:dyDescent="0.45">
      <c r="A176" s="48">
        <v>1017</v>
      </c>
      <c r="B176" s="48">
        <v>11001</v>
      </c>
      <c r="C176" s="194" t="s">
        <v>269</v>
      </c>
      <c r="D176" s="25"/>
      <c r="E176" s="25"/>
      <c r="F176" s="140"/>
      <c r="G176" s="141"/>
      <c r="H176" s="141"/>
      <c r="I176" s="25"/>
      <c r="J176" s="25"/>
      <c r="K176" s="25"/>
      <c r="L176" s="25"/>
      <c r="M176" s="25"/>
      <c r="N176" s="25"/>
      <c r="O176" s="25"/>
    </row>
    <row r="177" spans="1:15" outlineLevel="2" x14ac:dyDescent="0.45">
      <c r="A177" s="48">
        <v>1017</v>
      </c>
      <c r="B177" s="48">
        <v>21001</v>
      </c>
      <c r="C177" s="194" t="s">
        <v>270</v>
      </c>
      <c r="D177" s="25"/>
      <c r="E177" s="25"/>
      <c r="F177" s="157"/>
      <c r="G177" s="141"/>
      <c r="H177" s="141"/>
      <c r="I177" s="25"/>
      <c r="J177" s="25"/>
      <c r="K177" s="25"/>
      <c r="L177" s="25"/>
      <c r="M177" s="25"/>
      <c r="N177" s="25"/>
      <c r="O177" s="25"/>
    </row>
    <row r="178" spans="1:15" outlineLevel="1" collapsed="1" x14ac:dyDescent="0.45">
      <c r="A178" s="38">
        <v>1019</v>
      </c>
      <c r="B178" s="19"/>
      <c r="C178" s="203" t="s">
        <v>271</v>
      </c>
      <c r="D178" s="21">
        <f>SUM(D179:D183)</f>
        <v>0</v>
      </c>
      <c r="E178" s="21">
        <f t="shared" ref="E178:L178" si="44">SUM(E179:E183)</f>
        <v>0</v>
      </c>
      <c r="F178" s="139">
        <f t="shared" ref="F178:H178" si="45">SUM(F179:F183)</f>
        <v>0</v>
      </c>
      <c r="G178" s="139">
        <f t="shared" si="45"/>
        <v>0</v>
      </c>
      <c r="H178" s="139">
        <f t="shared" si="45"/>
        <v>0</v>
      </c>
      <c r="I178" s="21">
        <f t="shared" si="44"/>
        <v>0</v>
      </c>
      <c r="J178" s="21">
        <f t="shared" si="44"/>
        <v>0</v>
      </c>
      <c r="K178" s="21">
        <f t="shared" si="44"/>
        <v>0</v>
      </c>
      <c r="L178" s="21">
        <f t="shared" si="44"/>
        <v>0</v>
      </c>
      <c r="M178" s="21"/>
      <c r="N178" s="21"/>
      <c r="O178" s="21"/>
    </row>
    <row r="179" spans="1:15" ht="29" outlineLevel="2" x14ac:dyDescent="0.45">
      <c r="A179" s="38">
        <v>1019</v>
      </c>
      <c r="B179" s="48">
        <v>11003</v>
      </c>
      <c r="C179" s="194" t="s">
        <v>272</v>
      </c>
      <c r="D179" s="25"/>
      <c r="E179" s="25"/>
      <c r="F179" s="140"/>
      <c r="G179" s="141"/>
      <c r="H179" s="141"/>
      <c r="I179" s="25"/>
      <c r="J179" s="25"/>
      <c r="K179" s="25"/>
      <c r="L179" s="25"/>
      <c r="M179" s="25"/>
      <c r="N179" s="25"/>
      <c r="O179" s="25"/>
    </row>
    <row r="180" spans="1:15" ht="29" outlineLevel="2" x14ac:dyDescent="0.45">
      <c r="A180" s="38">
        <v>1019</v>
      </c>
      <c r="B180" s="48">
        <v>11004</v>
      </c>
      <c r="C180" s="194" t="s">
        <v>273</v>
      </c>
      <c r="D180" s="25"/>
      <c r="E180" s="25"/>
      <c r="F180" s="140"/>
      <c r="G180" s="141"/>
      <c r="H180" s="141"/>
      <c r="I180" s="25"/>
      <c r="J180" s="25"/>
      <c r="K180" s="25"/>
      <c r="L180" s="25"/>
      <c r="M180" s="25"/>
      <c r="N180" s="25"/>
      <c r="O180" s="25"/>
    </row>
    <row r="181" spans="1:15" ht="58" outlineLevel="2" x14ac:dyDescent="0.45">
      <c r="A181" s="38">
        <v>1019</v>
      </c>
      <c r="B181" s="48">
        <v>12001</v>
      </c>
      <c r="C181" s="194" t="s">
        <v>274</v>
      </c>
      <c r="D181" s="25"/>
      <c r="E181" s="25"/>
      <c r="F181" s="140"/>
      <c r="G181" s="141"/>
      <c r="H181" s="141"/>
      <c r="I181" s="25"/>
      <c r="J181" s="25"/>
      <c r="K181" s="25"/>
      <c r="L181" s="25"/>
      <c r="M181" s="25"/>
      <c r="N181" s="25"/>
      <c r="O181" s="25"/>
    </row>
    <row r="182" spans="1:15" ht="58" outlineLevel="2" x14ac:dyDescent="0.45">
      <c r="A182" s="38">
        <v>1019</v>
      </c>
      <c r="B182" s="48">
        <v>12004</v>
      </c>
      <c r="C182" s="194" t="s">
        <v>275</v>
      </c>
      <c r="D182" s="25"/>
      <c r="E182" s="25"/>
      <c r="F182" s="140"/>
      <c r="G182" s="141"/>
      <c r="H182" s="141"/>
      <c r="I182" s="25"/>
      <c r="J182" s="25"/>
      <c r="K182" s="25"/>
      <c r="L182" s="25"/>
      <c r="M182" s="25"/>
      <c r="N182" s="25"/>
      <c r="O182" s="25"/>
    </row>
    <row r="183" spans="1:15" ht="58" outlineLevel="2" x14ac:dyDescent="0.45">
      <c r="A183" s="38">
        <v>1019</v>
      </c>
      <c r="B183" s="48">
        <v>12005</v>
      </c>
      <c r="C183" s="194" t="s">
        <v>276</v>
      </c>
      <c r="D183" s="25"/>
      <c r="E183" s="25"/>
      <c r="F183" s="140"/>
      <c r="G183" s="141"/>
      <c r="H183" s="141"/>
      <c r="I183" s="25"/>
      <c r="J183" s="25"/>
      <c r="K183" s="25"/>
      <c r="L183" s="25"/>
      <c r="M183" s="25"/>
      <c r="N183" s="25"/>
      <c r="O183" s="25"/>
    </row>
    <row r="184" spans="1:15" outlineLevel="1" collapsed="1" x14ac:dyDescent="0.45">
      <c r="A184" s="19">
        <v>1027</v>
      </c>
      <c r="B184" s="19"/>
      <c r="C184" s="203" t="s">
        <v>277</v>
      </c>
      <c r="D184" s="21">
        <f>SUM(D185)</f>
        <v>0</v>
      </c>
      <c r="E184" s="21">
        <f t="shared" ref="E184:L184" si="46">SUM(E185)</f>
        <v>0</v>
      </c>
      <c r="F184" s="139">
        <f t="shared" si="46"/>
        <v>0</v>
      </c>
      <c r="G184" s="139">
        <f t="shared" si="46"/>
        <v>0</v>
      </c>
      <c r="H184" s="139">
        <f t="shared" si="46"/>
        <v>0</v>
      </c>
      <c r="I184" s="21">
        <f t="shared" si="46"/>
        <v>0</v>
      </c>
      <c r="J184" s="21">
        <f t="shared" si="46"/>
        <v>0</v>
      </c>
      <c r="K184" s="21">
        <f t="shared" si="46"/>
        <v>0</v>
      </c>
      <c r="L184" s="21">
        <f t="shared" si="46"/>
        <v>0</v>
      </c>
      <c r="M184" s="21"/>
      <c r="N184" s="21"/>
      <c r="O184" s="21"/>
    </row>
    <row r="185" spans="1:15" outlineLevel="2" x14ac:dyDescent="0.45">
      <c r="A185" s="48">
        <v>1027</v>
      </c>
      <c r="B185" s="48">
        <v>11001</v>
      </c>
      <c r="C185" s="194" t="s">
        <v>278</v>
      </c>
      <c r="D185" s="25"/>
      <c r="E185" s="25"/>
      <c r="F185" s="140"/>
      <c r="G185" s="141"/>
      <c r="H185" s="141"/>
      <c r="I185" s="25"/>
      <c r="J185" s="25"/>
      <c r="K185" s="25"/>
      <c r="L185" s="25"/>
      <c r="M185" s="25"/>
      <c r="N185" s="25"/>
      <c r="O185" s="25"/>
    </row>
    <row r="186" spans="1:15" ht="29" outlineLevel="1" collapsed="1" x14ac:dyDescent="0.45">
      <c r="A186" s="19">
        <v>1038</v>
      </c>
      <c r="B186" s="19"/>
      <c r="C186" s="203" t="s">
        <v>279</v>
      </c>
      <c r="D186" s="21">
        <f t="shared" ref="D186:L186" si="47">SUM(D187)</f>
        <v>0</v>
      </c>
      <c r="E186" s="21">
        <f t="shared" si="47"/>
        <v>0</v>
      </c>
      <c r="F186" s="139">
        <f t="shared" si="47"/>
        <v>0</v>
      </c>
      <c r="G186" s="139">
        <f t="shared" si="47"/>
        <v>0</v>
      </c>
      <c r="H186" s="139">
        <f t="shared" si="47"/>
        <v>0</v>
      </c>
      <c r="I186" s="21">
        <f t="shared" si="47"/>
        <v>0</v>
      </c>
      <c r="J186" s="21">
        <f t="shared" si="47"/>
        <v>0</v>
      </c>
      <c r="K186" s="21">
        <f t="shared" si="47"/>
        <v>0</v>
      </c>
      <c r="L186" s="21">
        <f t="shared" si="47"/>
        <v>0</v>
      </c>
      <c r="M186" s="21"/>
      <c r="N186" s="21"/>
      <c r="O186" s="21"/>
    </row>
    <row r="187" spans="1:15" outlineLevel="2" x14ac:dyDescent="0.45">
      <c r="A187" s="48">
        <v>1038</v>
      </c>
      <c r="B187" s="48">
        <v>11001</v>
      </c>
      <c r="C187" s="194" t="s">
        <v>280</v>
      </c>
      <c r="D187" s="25"/>
      <c r="E187" s="25"/>
      <c r="F187" s="140"/>
      <c r="G187" s="141"/>
      <c r="H187" s="141"/>
      <c r="I187" s="25"/>
      <c r="J187" s="25"/>
      <c r="K187" s="25"/>
      <c r="L187" s="25"/>
      <c r="M187" s="25"/>
      <c r="N187" s="25"/>
      <c r="O187" s="25"/>
    </row>
    <row r="188" spans="1:15" outlineLevel="1" collapsed="1" x14ac:dyDescent="0.45">
      <c r="A188" s="19">
        <v>1040</v>
      </c>
      <c r="B188" s="19"/>
      <c r="C188" s="203" t="s">
        <v>281</v>
      </c>
      <c r="D188" s="21">
        <f>SUM(D189:D191)</f>
        <v>0</v>
      </c>
      <c r="E188" s="21">
        <f t="shared" ref="E188:L188" si="48">SUM(E189:E191)</f>
        <v>0</v>
      </c>
      <c r="F188" s="139">
        <f t="shared" ref="F188:H188" si="49">SUM(F189:F191)</f>
        <v>0</v>
      </c>
      <c r="G188" s="139">
        <f t="shared" si="49"/>
        <v>0</v>
      </c>
      <c r="H188" s="139">
        <f t="shared" si="49"/>
        <v>0</v>
      </c>
      <c r="I188" s="21">
        <f t="shared" si="48"/>
        <v>0</v>
      </c>
      <c r="J188" s="21">
        <f t="shared" si="48"/>
        <v>0</v>
      </c>
      <c r="K188" s="21">
        <f t="shared" si="48"/>
        <v>0</v>
      </c>
      <c r="L188" s="21">
        <f t="shared" si="48"/>
        <v>0</v>
      </c>
      <c r="M188" s="21"/>
      <c r="N188" s="21"/>
      <c r="O188" s="21"/>
    </row>
    <row r="189" spans="1:15" ht="43.5" outlineLevel="2" x14ac:dyDescent="0.45">
      <c r="A189" s="19">
        <v>1040</v>
      </c>
      <c r="B189" s="48">
        <v>12002</v>
      </c>
      <c r="C189" s="194" t="s">
        <v>282</v>
      </c>
      <c r="D189" s="25"/>
      <c r="E189" s="25"/>
      <c r="F189" s="140"/>
      <c r="G189" s="141"/>
      <c r="H189" s="141"/>
      <c r="I189" s="25"/>
      <c r="J189" s="25"/>
      <c r="K189" s="25"/>
      <c r="L189" s="25"/>
      <c r="M189" s="25"/>
      <c r="N189" s="25"/>
      <c r="O189" s="25"/>
    </row>
    <row r="190" spans="1:15" ht="43.5" outlineLevel="2" x14ac:dyDescent="0.45">
      <c r="A190" s="19">
        <v>1040</v>
      </c>
      <c r="B190" s="48">
        <v>32004</v>
      </c>
      <c r="C190" s="194" t="s">
        <v>283</v>
      </c>
      <c r="D190" s="25"/>
      <c r="E190" s="25"/>
      <c r="F190" s="140"/>
      <c r="G190" s="141"/>
      <c r="H190" s="141"/>
      <c r="I190" s="25"/>
      <c r="J190" s="25"/>
      <c r="K190" s="25"/>
      <c r="L190" s="25"/>
      <c r="M190" s="25"/>
      <c r="N190" s="25"/>
      <c r="O190" s="25"/>
    </row>
    <row r="191" spans="1:15" outlineLevel="2" x14ac:dyDescent="0.45">
      <c r="A191" s="19">
        <v>1040</v>
      </c>
      <c r="B191" s="48">
        <v>32009</v>
      </c>
      <c r="C191" s="194" t="s">
        <v>284</v>
      </c>
      <c r="D191" s="25"/>
      <c r="E191" s="25"/>
      <c r="F191" s="141"/>
      <c r="G191" s="141"/>
      <c r="H191" s="141"/>
      <c r="I191" s="25"/>
      <c r="J191" s="25"/>
      <c r="K191" s="25"/>
      <c r="L191" s="25"/>
      <c r="M191" s="25"/>
      <c r="N191" s="25"/>
      <c r="O191" s="25"/>
    </row>
    <row r="192" spans="1:15" outlineLevel="1" collapsed="1" x14ac:dyDescent="0.45">
      <c r="A192" s="19">
        <v>1049</v>
      </c>
      <c r="B192" s="19"/>
      <c r="C192" s="205" t="s">
        <v>285</v>
      </c>
      <c r="D192" s="32">
        <f>SUM(D193:D225)</f>
        <v>0</v>
      </c>
      <c r="E192" s="32">
        <f>SUM(E193:E225)</f>
        <v>0</v>
      </c>
      <c r="F192" s="143">
        <f t="shared" ref="F192:H192" si="50">SUM(F193:F225)</f>
        <v>0</v>
      </c>
      <c r="G192" s="143">
        <f t="shared" si="50"/>
        <v>0</v>
      </c>
      <c r="H192" s="143">
        <f t="shared" si="50"/>
        <v>0</v>
      </c>
      <c r="I192" s="32">
        <f>SUM(I193:I225)</f>
        <v>0</v>
      </c>
      <c r="J192" s="32">
        <f>SUM(J193:J225)</f>
        <v>0</v>
      </c>
      <c r="K192" s="32">
        <f>SUM(K193:K225)</f>
        <v>0</v>
      </c>
      <c r="L192" s="32">
        <f>SUM(L193:L225)</f>
        <v>0</v>
      </c>
      <c r="M192" s="32"/>
      <c r="N192" s="32"/>
      <c r="O192" s="32"/>
    </row>
    <row r="193" spans="1:15" ht="29" outlineLevel="2" x14ac:dyDescent="0.45">
      <c r="A193" s="48">
        <v>1049</v>
      </c>
      <c r="B193" s="48">
        <v>11001</v>
      </c>
      <c r="C193" s="194" t="s">
        <v>286</v>
      </c>
      <c r="D193" s="25"/>
      <c r="E193" s="25"/>
      <c r="F193" s="141"/>
      <c r="G193" s="141"/>
      <c r="H193" s="141"/>
      <c r="I193" s="25"/>
      <c r="J193" s="25"/>
      <c r="K193" s="25"/>
      <c r="L193" s="25"/>
      <c r="M193" s="25"/>
      <c r="N193" s="25"/>
      <c r="O193" s="25"/>
    </row>
    <row r="194" spans="1:15" ht="29" outlineLevel="2" x14ac:dyDescent="0.45">
      <c r="A194" s="48">
        <v>1049</v>
      </c>
      <c r="B194" s="48">
        <v>11002</v>
      </c>
      <c r="C194" s="194" t="s">
        <v>287</v>
      </c>
      <c r="D194" s="25"/>
      <c r="E194" s="25"/>
      <c r="F194" s="141"/>
      <c r="G194" s="141"/>
      <c r="H194" s="141"/>
      <c r="I194" s="25"/>
      <c r="J194" s="25"/>
      <c r="K194" s="25"/>
      <c r="L194" s="25"/>
      <c r="M194" s="25"/>
      <c r="N194" s="25"/>
      <c r="O194" s="25"/>
    </row>
    <row r="195" spans="1:15" ht="29" outlineLevel="2" x14ac:dyDescent="0.45">
      <c r="A195" s="48">
        <v>1049</v>
      </c>
      <c r="B195" s="48">
        <v>11003</v>
      </c>
      <c r="C195" s="194" t="s">
        <v>288</v>
      </c>
      <c r="D195" s="25"/>
      <c r="E195" s="25"/>
      <c r="F195" s="140"/>
      <c r="G195" s="141"/>
      <c r="H195" s="141"/>
      <c r="I195" s="25"/>
      <c r="J195" s="25"/>
      <c r="K195" s="25"/>
      <c r="L195" s="25"/>
      <c r="M195" s="25"/>
      <c r="N195" s="25"/>
      <c r="O195" s="25"/>
    </row>
    <row r="196" spans="1:15" ht="29" outlineLevel="2" x14ac:dyDescent="0.45">
      <c r="A196" s="48">
        <v>1049</v>
      </c>
      <c r="B196" s="48">
        <v>11004</v>
      </c>
      <c r="C196" s="194" t="s">
        <v>289</v>
      </c>
      <c r="D196" s="25"/>
      <c r="E196" s="25"/>
      <c r="F196" s="141"/>
      <c r="G196" s="141"/>
      <c r="H196" s="141"/>
      <c r="I196" s="25"/>
      <c r="J196" s="25"/>
      <c r="K196" s="25"/>
      <c r="L196" s="25"/>
      <c r="M196" s="25"/>
      <c r="N196" s="25"/>
      <c r="O196" s="25"/>
    </row>
    <row r="197" spans="1:15" ht="43.5" outlineLevel="2" x14ac:dyDescent="0.45">
      <c r="A197" s="48">
        <v>1049</v>
      </c>
      <c r="B197" s="48">
        <v>11007</v>
      </c>
      <c r="C197" s="197" t="s">
        <v>290</v>
      </c>
      <c r="D197" s="25"/>
      <c r="E197" s="25"/>
      <c r="F197" s="140"/>
      <c r="G197" s="141"/>
      <c r="H197" s="141"/>
      <c r="I197" s="25"/>
      <c r="J197" s="25"/>
      <c r="K197" s="25"/>
      <c r="L197" s="25"/>
      <c r="M197" s="25"/>
      <c r="N197" s="25"/>
      <c r="O197" s="25"/>
    </row>
    <row r="198" spans="1:15" ht="29" outlineLevel="2" x14ac:dyDescent="0.45">
      <c r="A198" s="48">
        <v>1049</v>
      </c>
      <c r="B198" s="48">
        <v>11009</v>
      </c>
      <c r="C198" s="197" t="s">
        <v>291</v>
      </c>
      <c r="D198" s="25"/>
      <c r="E198" s="25"/>
      <c r="F198" s="140"/>
      <c r="G198" s="141"/>
      <c r="H198" s="141"/>
      <c r="I198" s="25"/>
      <c r="J198" s="25"/>
      <c r="K198" s="25"/>
      <c r="L198" s="25"/>
      <c r="M198" s="25"/>
      <c r="N198" s="25"/>
      <c r="O198" s="25"/>
    </row>
    <row r="199" spans="1:15" ht="43.5" outlineLevel="2" x14ac:dyDescent="0.45">
      <c r="A199" s="48">
        <v>1049</v>
      </c>
      <c r="B199" s="48">
        <v>11010</v>
      </c>
      <c r="C199" s="197" t="s">
        <v>292</v>
      </c>
      <c r="D199" s="25"/>
      <c r="E199" s="25"/>
      <c r="F199" s="140"/>
      <c r="G199" s="141"/>
      <c r="H199" s="141"/>
      <c r="I199" s="25"/>
      <c r="J199" s="25"/>
      <c r="K199" s="25"/>
      <c r="L199" s="25"/>
      <c r="M199" s="25"/>
      <c r="N199" s="25"/>
      <c r="O199" s="25"/>
    </row>
    <row r="200" spans="1:15" ht="29" outlineLevel="2" x14ac:dyDescent="0.45">
      <c r="A200" s="48">
        <v>1049</v>
      </c>
      <c r="B200" s="48">
        <v>11011</v>
      </c>
      <c r="C200" s="197" t="s">
        <v>293</v>
      </c>
      <c r="D200" s="25"/>
      <c r="E200" s="25"/>
      <c r="F200" s="140"/>
      <c r="G200" s="141"/>
      <c r="H200" s="141"/>
      <c r="I200" s="25"/>
      <c r="J200" s="25"/>
      <c r="K200" s="25"/>
      <c r="L200" s="25"/>
      <c r="M200" s="25"/>
      <c r="N200" s="25"/>
      <c r="O200" s="25"/>
    </row>
    <row r="201" spans="1:15" ht="29" outlineLevel="2" x14ac:dyDescent="0.45">
      <c r="A201" s="48">
        <v>1049</v>
      </c>
      <c r="B201" s="48">
        <v>11012</v>
      </c>
      <c r="C201" s="197" t="s">
        <v>294</v>
      </c>
      <c r="D201" s="25"/>
      <c r="E201" s="25"/>
      <c r="F201" s="141"/>
      <c r="G201" s="141"/>
      <c r="H201" s="141"/>
      <c r="I201" s="25"/>
      <c r="J201" s="25"/>
      <c r="K201" s="25"/>
      <c r="L201" s="25"/>
      <c r="M201" s="25"/>
      <c r="N201" s="25"/>
      <c r="O201" s="25"/>
    </row>
    <row r="202" spans="1:15" ht="58" outlineLevel="2" x14ac:dyDescent="0.45">
      <c r="A202" s="48">
        <v>1049</v>
      </c>
      <c r="B202" s="48">
        <v>11014</v>
      </c>
      <c r="C202" s="197" t="s">
        <v>295</v>
      </c>
      <c r="D202" s="25"/>
      <c r="E202" s="25"/>
      <c r="F202" s="140"/>
      <c r="G202" s="141"/>
      <c r="H202" s="141"/>
      <c r="I202" s="25"/>
      <c r="J202" s="25"/>
      <c r="K202" s="25"/>
      <c r="L202" s="25"/>
      <c r="M202" s="25"/>
      <c r="N202" s="25"/>
      <c r="O202" s="25"/>
    </row>
    <row r="203" spans="1:15" ht="58" outlineLevel="2" x14ac:dyDescent="0.45">
      <c r="A203" s="48">
        <v>1049</v>
      </c>
      <c r="B203" s="48">
        <v>11015</v>
      </c>
      <c r="C203" s="197" t="s">
        <v>296</v>
      </c>
      <c r="D203" s="25"/>
      <c r="E203" s="25"/>
      <c r="F203" s="140"/>
      <c r="G203" s="141"/>
      <c r="H203" s="141"/>
      <c r="I203" s="25"/>
      <c r="J203" s="25"/>
      <c r="K203" s="25"/>
      <c r="L203" s="25"/>
      <c r="M203" s="25"/>
      <c r="N203" s="25"/>
      <c r="O203" s="25"/>
    </row>
    <row r="204" spans="1:15" ht="29" outlineLevel="2" x14ac:dyDescent="0.45">
      <c r="A204" s="48">
        <v>1049</v>
      </c>
      <c r="B204" s="48">
        <v>11016</v>
      </c>
      <c r="C204" s="197" t="s">
        <v>297</v>
      </c>
      <c r="D204" s="25"/>
      <c r="E204" s="25"/>
      <c r="F204" s="141"/>
      <c r="G204" s="141"/>
      <c r="H204" s="141"/>
      <c r="I204" s="25"/>
      <c r="J204" s="25"/>
      <c r="K204" s="25"/>
      <c r="L204" s="25"/>
      <c r="M204" s="25"/>
      <c r="N204" s="25"/>
      <c r="O204" s="25"/>
    </row>
    <row r="205" spans="1:15" ht="29" outlineLevel="2" x14ac:dyDescent="0.45">
      <c r="A205" s="48">
        <v>1049</v>
      </c>
      <c r="B205" s="48">
        <v>11017</v>
      </c>
      <c r="C205" s="197" t="s">
        <v>298</v>
      </c>
      <c r="D205" s="25"/>
      <c r="E205" s="25"/>
      <c r="F205" s="141"/>
      <c r="G205" s="141"/>
      <c r="H205" s="141"/>
      <c r="I205" s="25"/>
      <c r="J205" s="25"/>
      <c r="K205" s="25"/>
      <c r="L205" s="25"/>
      <c r="M205" s="25"/>
      <c r="N205" s="25"/>
      <c r="O205" s="25"/>
    </row>
    <row r="206" spans="1:15" s="39" customFormat="1" ht="14.5" outlineLevel="2" x14ac:dyDescent="0.35">
      <c r="A206" s="48">
        <v>1049</v>
      </c>
      <c r="B206" s="48">
        <v>21001</v>
      </c>
      <c r="C206" s="197" t="s">
        <v>299</v>
      </c>
      <c r="D206" s="74"/>
      <c r="E206" s="74"/>
      <c r="F206" s="141"/>
      <c r="G206" s="141"/>
      <c r="H206" s="141"/>
      <c r="I206" s="25"/>
      <c r="J206" s="25"/>
      <c r="K206" s="25"/>
      <c r="L206" s="25"/>
      <c r="M206" s="25"/>
      <c r="N206" s="25"/>
      <c r="O206" s="25"/>
    </row>
    <row r="207" spans="1:15" outlineLevel="2" x14ac:dyDescent="0.45">
      <c r="A207" s="48">
        <v>1049</v>
      </c>
      <c r="B207" s="48">
        <v>21002</v>
      </c>
      <c r="C207" s="197" t="s">
        <v>300</v>
      </c>
      <c r="D207" s="25"/>
      <c r="E207" s="25"/>
      <c r="F207" s="141"/>
      <c r="G207" s="141"/>
      <c r="H207" s="141"/>
      <c r="I207" s="25"/>
      <c r="J207" s="25"/>
      <c r="K207" s="25"/>
      <c r="L207" s="25"/>
      <c r="M207" s="25"/>
      <c r="N207" s="25"/>
      <c r="O207" s="25"/>
    </row>
    <row r="208" spans="1:15" ht="43.5" outlineLevel="2" x14ac:dyDescent="0.45">
      <c r="A208" s="48">
        <v>1049</v>
      </c>
      <c r="B208" s="48">
        <v>21004</v>
      </c>
      <c r="C208" s="197" t="s">
        <v>301</v>
      </c>
      <c r="D208" s="25"/>
      <c r="E208" s="25"/>
      <c r="F208" s="141"/>
      <c r="G208" s="141"/>
      <c r="H208" s="141"/>
      <c r="I208" s="25"/>
      <c r="J208" s="25"/>
      <c r="K208" s="25"/>
      <c r="L208" s="25"/>
      <c r="M208" s="25"/>
      <c r="N208" s="25"/>
      <c r="O208" s="25"/>
    </row>
    <row r="209" spans="1:15" ht="29" outlineLevel="2" x14ac:dyDescent="0.45">
      <c r="A209" s="48">
        <v>1049</v>
      </c>
      <c r="B209" s="48">
        <v>21006</v>
      </c>
      <c r="C209" s="197" t="s">
        <v>302</v>
      </c>
      <c r="D209" s="25"/>
      <c r="E209" s="25"/>
      <c r="F209" s="141"/>
      <c r="G209" s="141"/>
      <c r="H209" s="141"/>
      <c r="I209" s="25"/>
      <c r="J209" s="25"/>
      <c r="K209" s="25"/>
      <c r="L209" s="25"/>
      <c r="M209" s="25"/>
      <c r="N209" s="25"/>
      <c r="O209" s="25"/>
    </row>
    <row r="210" spans="1:15" ht="29" outlineLevel="2" x14ac:dyDescent="0.45">
      <c r="A210" s="48">
        <v>1049</v>
      </c>
      <c r="B210" s="48">
        <v>21007</v>
      </c>
      <c r="C210" s="197" t="s">
        <v>303</v>
      </c>
      <c r="D210" s="25"/>
      <c r="E210" s="25"/>
      <c r="F210" s="141"/>
      <c r="G210" s="141"/>
      <c r="H210" s="141"/>
      <c r="I210" s="25"/>
      <c r="J210" s="25"/>
      <c r="K210" s="25"/>
      <c r="L210" s="25"/>
      <c r="M210" s="25"/>
      <c r="N210" s="25"/>
      <c r="O210" s="25"/>
    </row>
    <row r="211" spans="1:15" ht="43.5" outlineLevel="2" x14ac:dyDescent="0.45">
      <c r="A211" s="48">
        <v>1049</v>
      </c>
      <c r="B211" s="48">
        <v>21008</v>
      </c>
      <c r="C211" s="197" t="s">
        <v>304</v>
      </c>
      <c r="D211" s="25"/>
      <c r="E211" s="25"/>
      <c r="F211" s="140"/>
      <c r="G211" s="141"/>
      <c r="H211" s="141"/>
      <c r="I211" s="25"/>
      <c r="J211" s="25"/>
      <c r="K211" s="25"/>
      <c r="L211" s="25"/>
      <c r="M211" s="25"/>
      <c r="N211" s="25"/>
      <c r="O211" s="25"/>
    </row>
    <row r="212" spans="1:15" ht="29" outlineLevel="2" x14ac:dyDescent="0.45">
      <c r="A212" s="48">
        <v>1049</v>
      </c>
      <c r="B212" s="48">
        <v>21009</v>
      </c>
      <c r="C212" s="197" t="s">
        <v>305</v>
      </c>
      <c r="D212" s="25"/>
      <c r="E212" s="25"/>
      <c r="F212" s="140"/>
      <c r="G212" s="141"/>
      <c r="H212" s="141"/>
      <c r="I212" s="25"/>
      <c r="J212" s="25"/>
      <c r="K212" s="25"/>
      <c r="L212" s="25"/>
      <c r="M212" s="25"/>
      <c r="N212" s="25"/>
      <c r="O212" s="25"/>
    </row>
    <row r="213" spans="1:15" ht="29" outlineLevel="2" x14ac:dyDescent="0.45">
      <c r="A213" s="48">
        <v>1049</v>
      </c>
      <c r="B213" s="48">
        <v>21011</v>
      </c>
      <c r="C213" s="197" t="s">
        <v>306</v>
      </c>
      <c r="D213" s="25"/>
      <c r="E213" s="25"/>
      <c r="F213" s="140"/>
      <c r="G213" s="141"/>
      <c r="H213" s="141"/>
      <c r="I213" s="25"/>
      <c r="J213" s="25"/>
      <c r="K213" s="25"/>
      <c r="L213" s="25"/>
      <c r="M213" s="25"/>
      <c r="N213" s="25"/>
      <c r="O213" s="25"/>
    </row>
    <row r="214" spans="1:15" ht="29" outlineLevel="2" x14ac:dyDescent="0.45">
      <c r="A214" s="48">
        <v>1049</v>
      </c>
      <c r="B214" s="48">
        <v>21012</v>
      </c>
      <c r="C214" s="197" t="s">
        <v>307</v>
      </c>
      <c r="D214" s="25"/>
      <c r="E214" s="25"/>
      <c r="F214" s="140"/>
      <c r="G214" s="141"/>
      <c r="H214" s="141"/>
      <c r="I214" s="25"/>
      <c r="J214" s="25"/>
      <c r="K214" s="25"/>
      <c r="L214" s="25"/>
      <c r="M214" s="25"/>
      <c r="N214" s="25"/>
      <c r="O214" s="25"/>
    </row>
    <row r="215" spans="1:15" ht="43.5" outlineLevel="2" x14ac:dyDescent="0.45">
      <c r="A215" s="48">
        <v>1049</v>
      </c>
      <c r="B215" s="48">
        <v>21013</v>
      </c>
      <c r="C215" s="197" t="s">
        <v>308</v>
      </c>
      <c r="D215" s="25"/>
      <c r="E215" s="25"/>
      <c r="F215" s="140"/>
      <c r="G215" s="141"/>
      <c r="H215" s="141"/>
      <c r="I215" s="25"/>
      <c r="J215" s="25"/>
      <c r="K215" s="25"/>
      <c r="L215" s="25"/>
      <c r="M215" s="25"/>
      <c r="N215" s="25"/>
      <c r="O215" s="25"/>
    </row>
    <row r="216" spans="1:15" ht="43.5" outlineLevel="2" x14ac:dyDescent="0.45">
      <c r="A216" s="48">
        <v>1049</v>
      </c>
      <c r="B216" s="48">
        <v>21014</v>
      </c>
      <c r="C216" s="197" t="s">
        <v>309</v>
      </c>
      <c r="D216" s="25"/>
      <c r="E216" s="25"/>
      <c r="F216" s="140"/>
      <c r="G216" s="141"/>
      <c r="H216" s="141"/>
      <c r="I216" s="25"/>
      <c r="J216" s="25"/>
      <c r="K216" s="25"/>
      <c r="L216" s="25"/>
      <c r="M216" s="25"/>
      <c r="N216" s="25"/>
      <c r="O216" s="25"/>
    </row>
    <row r="217" spans="1:15" ht="29" outlineLevel="2" x14ac:dyDescent="0.45">
      <c r="A217" s="48">
        <v>1049</v>
      </c>
      <c r="B217" s="48">
        <v>21017</v>
      </c>
      <c r="C217" s="197" t="s">
        <v>310</v>
      </c>
      <c r="D217" s="25"/>
      <c r="E217" s="25"/>
      <c r="F217" s="140"/>
      <c r="G217" s="141"/>
      <c r="H217" s="141"/>
      <c r="I217" s="25"/>
      <c r="J217" s="25"/>
      <c r="K217" s="25"/>
      <c r="L217" s="25"/>
      <c r="M217" s="25"/>
      <c r="N217" s="25"/>
      <c r="O217" s="25"/>
    </row>
    <row r="218" spans="1:15" outlineLevel="2" x14ac:dyDescent="0.45">
      <c r="A218" s="48">
        <v>1049</v>
      </c>
      <c r="B218" s="48">
        <v>21018</v>
      </c>
      <c r="C218" s="197" t="s">
        <v>311</v>
      </c>
      <c r="D218" s="25"/>
      <c r="E218" s="25"/>
      <c r="F218" s="140"/>
      <c r="G218" s="141"/>
      <c r="H218" s="141"/>
      <c r="I218" s="25"/>
      <c r="J218" s="25"/>
      <c r="K218" s="25"/>
      <c r="L218" s="25"/>
      <c r="M218" s="25"/>
      <c r="N218" s="25"/>
      <c r="O218" s="25"/>
    </row>
    <row r="219" spans="1:15" outlineLevel="2" x14ac:dyDescent="0.45">
      <c r="A219" s="48">
        <v>1049</v>
      </c>
      <c r="B219" s="48">
        <v>21020</v>
      </c>
      <c r="C219" s="197" t="s">
        <v>312</v>
      </c>
      <c r="D219" s="25"/>
      <c r="E219" s="25"/>
      <c r="F219" s="141"/>
      <c r="G219" s="141"/>
      <c r="H219" s="141"/>
      <c r="I219" s="25"/>
      <c r="J219" s="25"/>
      <c r="K219" s="25"/>
      <c r="L219" s="25"/>
      <c r="M219" s="25"/>
      <c r="N219" s="25"/>
      <c r="O219" s="25"/>
    </row>
    <row r="220" spans="1:15" ht="29" outlineLevel="2" x14ac:dyDescent="0.45">
      <c r="A220" s="48">
        <v>1049</v>
      </c>
      <c r="B220" s="48">
        <v>11020</v>
      </c>
      <c r="C220" s="197" t="s">
        <v>313</v>
      </c>
      <c r="D220" s="25"/>
      <c r="E220" s="25"/>
      <c r="F220" s="141"/>
      <c r="G220" s="141"/>
      <c r="H220" s="141"/>
      <c r="I220" s="25"/>
      <c r="J220" s="25"/>
      <c r="K220" s="25"/>
      <c r="L220" s="25"/>
      <c r="M220" s="25"/>
      <c r="N220" s="25"/>
      <c r="O220" s="25"/>
    </row>
    <row r="221" spans="1:15" ht="29" outlineLevel="2" x14ac:dyDescent="0.45">
      <c r="A221" s="48">
        <v>1049</v>
      </c>
      <c r="B221" s="48">
        <v>21021</v>
      </c>
      <c r="C221" s="197" t="s">
        <v>314</v>
      </c>
      <c r="D221" s="25"/>
      <c r="E221" s="25"/>
      <c r="F221" s="141"/>
      <c r="G221" s="141"/>
      <c r="H221" s="141"/>
      <c r="I221" s="25"/>
      <c r="J221" s="25"/>
      <c r="K221" s="25"/>
      <c r="L221" s="25"/>
      <c r="M221" s="25"/>
      <c r="N221" s="25"/>
      <c r="O221" s="25"/>
    </row>
    <row r="222" spans="1:15" ht="29" outlineLevel="2" x14ac:dyDescent="0.45">
      <c r="A222" s="48">
        <v>1049</v>
      </c>
      <c r="B222" s="193">
        <v>11021</v>
      </c>
      <c r="C222" s="197" t="s">
        <v>315</v>
      </c>
      <c r="D222" s="25"/>
      <c r="E222" s="25"/>
      <c r="F222" s="141"/>
      <c r="G222" s="141"/>
      <c r="H222" s="141"/>
      <c r="I222" s="25"/>
      <c r="J222" s="25"/>
      <c r="K222" s="25"/>
      <c r="L222" s="25"/>
      <c r="M222" s="25"/>
      <c r="N222" s="25"/>
      <c r="O222" s="25"/>
    </row>
    <row r="223" spans="1:15" ht="29" outlineLevel="2" x14ac:dyDescent="0.45">
      <c r="A223" s="48">
        <v>1049</v>
      </c>
      <c r="B223" s="193">
        <v>21023</v>
      </c>
      <c r="C223" s="197" t="s">
        <v>316</v>
      </c>
      <c r="D223" s="25"/>
      <c r="E223" s="25"/>
      <c r="F223" s="141"/>
      <c r="G223" s="141"/>
      <c r="H223" s="141"/>
      <c r="I223" s="25"/>
      <c r="J223" s="25"/>
      <c r="K223" s="25"/>
      <c r="L223" s="25"/>
      <c r="M223" s="25"/>
      <c r="N223" s="25"/>
      <c r="O223" s="25"/>
    </row>
    <row r="224" spans="1:15" outlineLevel="2" x14ac:dyDescent="0.45">
      <c r="A224" s="48">
        <v>1049</v>
      </c>
      <c r="B224" s="48">
        <v>11022</v>
      </c>
      <c r="C224" s="197" t="s">
        <v>317</v>
      </c>
      <c r="D224" s="25"/>
      <c r="E224" s="25"/>
      <c r="F224" s="145"/>
      <c r="G224" s="145"/>
      <c r="H224" s="145"/>
      <c r="I224" s="74"/>
      <c r="J224" s="74"/>
      <c r="K224" s="74"/>
      <c r="L224" s="74"/>
      <c r="M224" s="74"/>
      <c r="N224" s="74"/>
      <c r="O224" s="74"/>
    </row>
    <row r="225" spans="1:15" outlineLevel="2" x14ac:dyDescent="0.45">
      <c r="A225" s="48">
        <v>1049</v>
      </c>
      <c r="B225" s="48">
        <v>20124</v>
      </c>
      <c r="C225" s="197" t="s">
        <v>318</v>
      </c>
      <c r="D225" s="25"/>
      <c r="E225" s="25"/>
      <c r="F225" s="145"/>
      <c r="G225" s="145"/>
      <c r="H225" s="145"/>
      <c r="I225" s="74"/>
      <c r="J225" s="74"/>
      <c r="K225" s="74"/>
      <c r="L225" s="74"/>
      <c r="M225" s="74"/>
      <c r="N225" s="74"/>
      <c r="O225" s="74"/>
    </row>
    <row r="226" spans="1:15" outlineLevel="1" collapsed="1" x14ac:dyDescent="0.45">
      <c r="A226" s="19">
        <v>1070</v>
      </c>
      <c r="B226" s="19"/>
      <c r="C226" s="203" t="s">
        <v>319</v>
      </c>
      <c r="D226" s="21">
        <f>SUM(D227:D232)</f>
        <v>0</v>
      </c>
      <c r="E226" s="21">
        <f t="shared" ref="E226:L226" si="51">SUM(E227:E232)</f>
        <v>0</v>
      </c>
      <c r="F226" s="139">
        <f t="shared" ref="F226:H226" si="52">SUM(F227:F232)</f>
        <v>0</v>
      </c>
      <c r="G226" s="139">
        <f t="shared" si="52"/>
        <v>0</v>
      </c>
      <c r="H226" s="139">
        <f t="shared" si="52"/>
        <v>0</v>
      </c>
      <c r="I226" s="21">
        <f t="shared" si="51"/>
        <v>0</v>
      </c>
      <c r="J226" s="21">
        <f t="shared" si="51"/>
        <v>0</v>
      </c>
      <c r="K226" s="21">
        <f t="shared" si="51"/>
        <v>0</v>
      </c>
      <c r="L226" s="21">
        <f t="shared" si="51"/>
        <v>0</v>
      </c>
      <c r="M226" s="21"/>
      <c r="N226" s="21"/>
      <c r="O226" s="21"/>
    </row>
    <row r="227" spans="1:15" outlineLevel="2" x14ac:dyDescent="0.45">
      <c r="A227" s="48">
        <v>1070</v>
      </c>
      <c r="B227" s="48">
        <v>11001</v>
      </c>
      <c r="C227" s="194" t="s">
        <v>320</v>
      </c>
      <c r="D227" s="25"/>
      <c r="E227" s="25"/>
      <c r="F227" s="140"/>
      <c r="G227" s="141"/>
      <c r="H227" s="141"/>
      <c r="I227" s="25"/>
      <c r="J227" s="25"/>
      <c r="K227" s="25"/>
      <c r="L227" s="25"/>
      <c r="M227" s="25"/>
      <c r="N227" s="25"/>
      <c r="O227" s="25"/>
    </row>
    <row r="228" spans="1:15" ht="29" outlineLevel="2" x14ac:dyDescent="0.45">
      <c r="A228" s="48">
        <v>1070</v>
      </c>
      <c r="B228" s="48">
        <v>11002</v>
      </c>
      <c r="C228" s="194" t="s">
        <v>321</v>
      </c>
      <c r="D228" s="25"/>
      <c r="E228" s="25"/>
      <c r="F228" s="140"/>
      <c r="G228" s="141"/>
      <c r="H228" s="141"/>
      <c r="I228" s="25"/>
      <c r="J228" s="25"/>
      <c r="K228" s="25"/>
      <c r="L228" s="25"/>
      <c r="M228" s="25"/>
      <c r="N228" s="25"/>
      <c r="O228" s="25"/>
    </row>
    <row r="229" spans="1:15" outlineLevel="2" x14ac:dyDescent="0.45">
      <c r="A229" s="48">
        <v>1070</v>
      </c>
      <c r="B229" s="48">
        <v>11004</v>
      </c>
      <c r="C229" s="194" t="s">
        <v>322</v>
      </c>
      <c r="D229" s="25"/>
      <c r="E229" s="25"/>
      <c r="F229" s="140"/>
      <c r="G229" s="141"/>
      <c r="H229" s="141"/>
      <c r="I229" s="25"/>
      <c r="J229" s="25"/>
      <c r="K229" s="25"/>
      <c r="L229" s="25"/>
      <c r="M229" s="25"/>
      <c r="N229" s="25"/>
      <c r="O229" s="25"/>
    </row>
    <row r="230" spans="1:15" ht="29" outlineLevel="2" x14ac:dyDescent="0.45">
      <c r="A230" s="48">
        <v>1070</v>
      </c>
      <c r="B230" s="48">
        <v>12001</v>
      </c>
      <c r="C230" s="194" t="s">
        <v>323</v>
      </c>
      <c r="D230" s="25"/>
      <c r="E230" s="25"/>
      <c r="F230" s="140"/>
      <c r="G230" s="141"/>
      <c r="H230" s="141"/>
      <c r="I230" s="25"/>
      <c r="J230" s="25"/>
      <c r="K230" s="25"/>
      <c r="L230" s="25"/>
      <c r="M230" s="25"/>
      <c r="N230" s="25"/>
      <c r="O230" s="25"/>
    </row>
    <row r="231" spans="1:15" ht="29" outlineLevel="2" x14ac:dyDescent="0.45">
      <c r="A231" s="48">
        <v>1070</v>
      </c>
      <c r="B231" s="48">
        <v>12002</v>
      </c>
      <c r="C231" s="194" t="s">
        <v>324</v>
      </c>
      <c r="D231" s="25"/>
      <c r="E231" s="25"/>
      <c r="F231" s="140"/>
      <c r="G231" s="141"/>
      <c r="H231" s="141"/>
      <c r="I231" s="25"/>
      <c r="J231" s="25"/>
      <c r="K231" s="25"/>
      <c r="L231" s="25"/>
      <c r="M231" s="25"/>
      <c r="N231" s="25"/>
      <c r="O231" s="25"/>
    </row>
    <row r="232" spans="1:15" ht="58" outlineLevel="2" x14ac:dyDescent="0.45">
      <c r="A232" s="48">
        <v>1070</v>
      </c>
      <c r="B232" s="48">
        <v>12004</v>
      </c>
      <c r="C232" s="194" t="s">
        <v>325</v>
      </c>
      <c r="D232" s="25"/>
      <c r="E232" s="25"/>
      <c r="F232" s="140"/>
      <c r="G232" s="141"/>
      <c r="H232" s="141"/>
      <c r="I232" s="25"/>
      <c r="J232" s="25"/>
      <c r="K232" s="25"/>
      <c r="L232" s="25"/>
      <c r="M232" s="25"/>
      <c r="N232" s="25"/>
      <c r="O232" s="25"/>
    </row>
    <row r="233" spans="1:15" outlineLevel="1" collapsed="1" x14ac:dyDescent="0.45">
      <c r="A233" s="19">
        <v>1072</v>
      </c>
      <c r="B233" s="19"/>
      <c r="C233" s="203" t="s">
        <v>326</v>
      </c>
      <c r="D233" s="21">
        <f>SUM(D234:D247)</f>
        <v>0</v>
      </c>
      <c r="E233" s="21">
        <f t="shared" ref="E233:L233" si="53">SUM(E234:E247)</f>
        <v>0</v>
      </c>
      <c r="F233" s="139">
        <f t="shared" ref="F233:H233" si="54">SUM(F234:F247)</f>
        <v>0</v>
      </c>
      <c r="G233" s="139">
        <f t="shared" si="54"/>
        <v>0</v>
      </c>
      <c r="H233" s="139">
        <f t="shared" si="54"/>
        <v>0</v>
      </c>
      <c r="I233" s="21">
        <f t="shared" si="53"/>
        <v>0</v>
      </c>
      <c r="J233" s="21">
        <f t="shared" si="53"/>
        <v>0</v>
      </c>
      <c r="K233" s="21">
        <f t="shared" si="53"/>
        <v>0</v>
      </c>
      <c r="L233" s="21">
        <f t="shared" si="53"/>
        <v>0</v>
      </c>
      <c r="M233" s="21"/>
      <c r="N233" s="21"/>
      <c r="O233" s="21"/>
    </row>
    <row r="234" spans="1:15" outlineLevel="2" x14ac:dyDescent="0.45">
      <c r="A234" s="48">
        <v>1072</v>
      </c>
      <c r="B234" s="48">
        <v>11001</v>
      </c>
      <c r="C234" s="194" t="s">
        <v>327</v>
      </c>
      <c r="D234" s="25"/>
      <c r="E234" s="25"/>
      <c r="F234" s="140"/>
      <c r="G234" s="141"/>
      <c r="H234" s="141"/>
      <c r="I234" s="25"/>
      <c r="J234" s="25"/>
      <c r="K234" s="25"/>
      <c r="L234" s="25"/>
      <c r="M234" s="25"/>
      <c r="N234" s="25"/>
      <c r="O234" s="25"/>
    </row>
    <row r="235" spans="1:15" ht="29" outlineLevel="2" x14ac:dyDescent="0.45">
      <c r="A235" s="48">
        <v>1072</v>
      </c>
      <c r="B235" s="48">
        <v>11004</v>
      </c>
      <c r="C235" s="194" t="s">
        <v>328</v>
      </c>
      <c r="D235" s="25"/>
      <c r="E235" s="25"/>
      <c r="F235" s="140"/>
      <c r="G235" s="141"/>
      <c r="H235" s="141"/>
      <c r="I235" s="25"/>
      <c r="J235" s="25"/>
      <c r="K235" s="25"/>
      <c r="L235" s="25"/>
      <c r="M235" s="25"/>
      <c r="N235" s="25"/>
      <c r="O235" s="25"/>
    </row>
    <row r="236" spans="1:15" ht="29" outlineLevel="2" x14ac:dyDescent="0.45">
      <c r="A236" s="48">
        <v>1072</v>
      </c>
      <c r="B236" s="48">
        <v>11005</v>
      </c>
      <c r="C236" s="194" t="s">
        <v>329</v>
      </c>
      <c r="D236" s="25"/>
      <c r="E236" s="25"/>
      <c r="F236" s="140"/>
      <c r="G236" s="141"/>
      <c r="H236" s="141"/>
      <c r="I236" s="25"/>
      <c r="J236" s="25"/>
      <c r="K236" s="25"/>
      <c r="L236" s="25"/>
      <c r="M236" s="25"/>
      <c r="N236" s="25"/>
      <c r="O236" s="25"/>
    </row>
    <row r="237" spans="1:15" ht="43.5" outlineLevel="2" x14ac:dyDescent="0.45">
      <c r="A237" s="48">
        <v>1072</v>
      </c>
      <c r="B237" s="48">
        <v>11007</v>
      </c>
      <c r="C237" s="194" t="s">
        <v>330</v>
      </c>
      <c r="D237" s="25"/>
      <c r="E237" s="25"/>
      <c r="F237" s="140"/>
      <c r="G237" s="141"/>
      <c r="H237" s="141"/>
      <c r="I237" s="25"/>
      <c r="J237" s="25"/>
      <c r="K237" s="25"/>
      <c r="L237" s="25"/>
      <c r="M237" s="25"/>
      <c r="N237" s="25"/>
      <c r="O237" s="25"/>
    </row>
    <row r="238" spans="1:15" ht="43.5" outlineLevel="2" x14ac:dyDescent="0.45">
      <c r="A238" s="48">
        <v>1072</v>
      </c>
      <c r="B238" s="48">
        <v>11009</v>
      </c>
      <c r="C238" s="194" t="s">
        <v>331</v>
      </c>
      <c r="D238" s="25"/>
      <c r="E238" s="25"/>
      <c r="F238" s="140"/>
      <c r="G238" s="141"/>
      <c r="H238" s="141"/>
      <c r="I238" s="25"/>
      <c r="J238" s="25"/>
      <c r="K238" s="25"/>
      <c r="L238" s="25"/>
      <c r="M238" s="25"/>
      <c r="N238" s="25"/>
      <c r="O238" s="25"/>
    </row>
    <row r="239" spans="1:15" ht="43.5" outlineLevel="2" x14ac:dyDescent="0.45">
      <c r="A239" s="48">
        <v>1072</v>
      </c>
      <c r="B239" s="48">
        <v>12001</v>
      </c>
      <c r="C239" s="194" t="s">
        <v>332</v>
      </c>
      <c r="D239" s="25"/>
      <c r="E239" s="25"/>
      <c r="F239" s="140"/>
      <c r="G239" s="141"/>
      <c r="H239" s="141"/>
      <c r="I239" s="25"/>
      <c r="J239" s="25"/>
      <c r="K239" s="25"/>
      <c r="L239" s="25"/>
      <c r="M239" s="25"/>
      <c r="N239" s="25"/>
      <c r="O239" s="25"/>
    </row>
    <row r="240" spans="1:15" ht="58" outlineLevel="2" x14ac:dyDescent="0.45">
      <c r="A240" s="48">
        <v>1072</v>
      </c>
      <c r="B240" s="48">
        <v>31001</v>
      </c>
      <c r="C240" s="194" t="s">
        <v>333</v>
      </c>
      <c r="D240" s="25"/>
      <c r="E240" s="25"/>
      <c r="F240" s="140"/>
      <c r="G240" s="141"/>
      <c r="H240" s="141"/>
      <c r="I240" s="25"/>
      <c r="J240" s="25"/>
      <c r="K240" s="25"/>
      <c r="L240" s="25"/>
      <c r="M240" s="25"/>
      <c r="N240" s="25"/>
      <c r="O240" s="25"/>
    </row>
    <row r="241" spans="1:15" ht="58" outlineLevel="2" x14ac:dyDescent="0.45">
      <c r="A241" s="48">
        <v>1072</v>
      </c>
      <c r="B241" s="48">
        <v>31002</v>
      </c>
      <c r="C241" s="194" t="s">
        <v>334</v>
      </c>
      <c r="D241" s="25"/>
      <c r="E241" s="25"/>
      <c r="F241" s="140"/>
      <c r="G241" s="141"/>
      <c r="H241" s="141"/>
      <c r="I241" s="25"/>
      <c r="J241" s="25"/>
      <c r="K241" s="25"/>
      <c r="L241" s="25"/>
      <c r="M241" s="25"/>
      <c r="N241" s="25"/>
      <c r="O241" s="25"/>
    </row>
    <row r="242" spans="1:15" ht="43.5" outlineLevel="2" x14ac:dyDescent="0.45">
      <c r="A242" s="48">
        <v>1072</v>
      </c>
      <c r="B242" s="48">
        <v>31003</v>
      </c>
      <c r="C242" s="194" t="s">
        <v>335</v>
      </c>
      <c r="D242" s="25"/>
      <c r="E242" s="25"/>
      <c r="F242" s="140"/>
      <c r="G242" s="141"/>
      <c r="H242" s="141"/>
      <c r="I242" s="25"/>
      <c r="J242" s="25"/>
      <c r="K242" s="25"/>
      <c r="L242" s="25"/>
      <c r="M242" s="25"/>
      <c r="N242" s="25"/>
      <c r="O242" s="25"/>
    </row>
    <row r="243" spans="1:15" ht="43.5" outlineLevel="2" x14ac:dyDescent="0.45">
      <c r="A243" s="48">
        <v>1072</v>
      </c>
      <c r="B243" s="48">
        <v>31004</v>
      </c>
      <c r="C243" s="194" t="s">
        <v>336</v>
      </c>
      <c r="D243" s="25"/>
      <c r="E243" s="25"/>
      <c r="F243" s="140"/>
      <c r="G243" s="141"/>
      <c r="H243" s="141"/>
      <c r="I243" s="25"/>
      <c r="J243" s="25"/>
      <c r="K243" s="25"/>
      <c r="L243" s="25"/>
      <c r="M243" s="25"/>
      <c r="N243" s="25"/>
      <c r="O243" s="25"/>
    </row>
    <row r="244" spans="1:15" ht="43.5" outlineLevel="2" x14ac:dyDescent="0.45">
      <c r="A244" s="48">
        <v>1072</v>
      </c>
      <c r="B244" s="48">
        <v>31005</v>
      </c>
      <c r="C244" s="194" t="s">
        <v>337</v>
      </c>
      <c r="D244" s="25"/>
      <c r="E244" s="25"/>
      <c r="F244" s="140"/>
      <c r="G244" s="141"/>
      <c r="H244" s="141"/>
      <c r="I244" s="25"/>
      <c r="J244" s="25"/>
      <c r="K244" s="25"/>
      <c r="L244" s="25"/>
      <c r="M244" s="25"/>
      <c r="N244" s="25"/>
      <c r="O244" s="25"/>
    </row>
    <row r="245" spans="1:15" ht="29" outlineLevel="2" x14ac:dyDescent="0.45">
      <c r="A245" s="48">
        <v>1072</v>
      </c>
      <c r="B245" s="72">
        <v>31009</v>
      </c>
      <c r="C245" s="194" t="s">
        <v>338</v>
      </c>
      <c r="D245" s="25"/>
      <c r="E245" s="25"/>
      <c r="F245" s="140"/>
      <c r="G245" s="141"/>
      <c r="H245" s="141"/>
      <c r="I245" s="25"/>
      <c r="J245" s="25"/>
      <c r="K245" s="25"/>
      <c r="L245" s="25"/>
      <c r="M245" s="25"/>
      <c r="N245" s="25"/>
      <c r="O245" s="25"/>
    </row>
    <row r="246" spans="1:15" outlineLevel="2" x14ac:dyDescent="0.45">
      <c r="A246" s="48">
        <v>1072</v>
      </c>
      <c r="B246" s="72">
        <v>31010</v>
      </c>
      <c r="C246" s="194" t="s">
        <v>339</v>
      </c>
      <c r="D246" s="25"/>
      <c r="E246" s="25"/>
      <c r="F246" s="140"/>
      <c r="G246" s="141"/>
      <c r="H246" s="141"/>
      <c r="I246" s="25"/>
      <c r="J246" s="25"/>
      <c r="K246" s="25"/>
      <c r="L246" s="25"/>
      <c r="M246" s="25"/>
      <c r="N246" s="25"/>
      <c r="O246" s="25"/>
    </row>
    <row r="247" spans="1:15" outlineLevel="2" x14ac:dyDescent="0.45">
      <c r="A247" s="48">
        <v>1072</v>
      </c>
      <c r="B247" s="72">
        <v>31013</v>
      </c>
      <c r="C247" s="194" t="s">
        <v>340</v>
      </c>
      <c r="D247" s="25"/>
      <c r="E247" s="25"/>
      <c r="F247" s="156"/>
      <c r="G247" s="141"/>
      <c r="H247" s="141"/>
      <c r="I247" s="25"/>
      <c r="J247" s="25"/>
      <c r="K247" s="25"/>
      <c r="L247" s="25"/>
      <c r="M247" s="25"/>
      <c r="N247" s="25"/>
      <c r="O247" s="25"/>
    </row>
    <row r="248" spans="1:15" outlineLevel="1" collapsed="1" x14ac:dyDescent="0.45">
      <c r="A248" s="19">
        <v>1073</v>
      </c>
      <c r="B248" s="19"/>
      <c r="C248" s="203" t="s">
        <v>341</v>
      </c>
      <c r="D248" s="21">
        <f>SUM(D249:D250)</f>
        <v>0</v>
      </c>
      <c r="E248" s="21">
        <f>SUM(E249:E250)</f>
        <v>0</v>
      </c>
      <c r="F248" s="139">
        <f t="shared" ref="F248:H248" si="55">SUM(F249:F250)</f>
        <v>0</v>
      </c>
      <c r="G248" s="139">
        <f t="shared" si="55"/>
        <v>0</v>
      </c>
      <c r="H248" s="139">
        <f t="shared" si="55"/>
        <v>0</v>
      </c>
      <c r="I248" s="21">
        <f>SUM(I249:I250)</f>
        <v>0</v>
      </c>
      <c r="J248" s="21">
        <f>SUM(J249:J250)</f>
        <v>0</v>
      </c>
      <c r="K248" s="21">
        <f>SUM(K249:K250)</f>
        <v>0</v>
      </c>
      <c r="L248" s="21">
        <f>SUM(L249:L250)</f>
        <v>0</v>
      </c>
      <c r="M248" s="21"/>
      <c r="N248" s="21"/>
      <c r="O248" s="21"/>
    </row>
    <row r="249" spans="1:15" outlineLevel="2" x14ac:dyDescent="0.45">
      <c r="A249" s="48">
        <v>1073</v>
      </c>
      <c r="B249" s="48">
        <v>11001</v>
      </c>
      <c r="C249" s="194" t="s">
        <v>342</v>
      </c>
      <c r="D249" s="25"/>
      <c r="E249" s="25"/>
      <c r="F249" s="140"/>
      <c r="G249" s="141"/>
      <c r="H249" s="141"/>
      <c r="I249" s="25"/>
      <c r="J249" s="25"/>
      <c r="K249" s="25"/>
      <c r="L249" s="25"/>
      <c r="M249" s="25"/>
      <c r="N249" s="25"/>
      <c r="O249" s="25"/>
    </row>
    <row r="250" spans="1:15" ht="29" outlineLevel="2" x14ac:dyDescent="0.45">
      <c r="A250" s="48">
        <v>1073</v>
      </c>
      <c r="B250" s="48">
        <v>11003</v>
      </c>
      <c r="C250" s="194" t="s">
        <v>343</v>
      </c>
      <c r="D250" s="25"/>
      <c r="E250" s="25"/>
      <c r="F250" s="140"/>
      <c r="G250" s="141"/>
      <c r="H250" s="141"/>
      <c r="I250" s="25"/>
      <c r="J250" s="25"/>
      <c r="K250" s="25"/>
      <c r="L250" s="25"/>
      <c r="M250" s="25"/>
      <c r="N250" s="25"/>
      <c r="O250" s="25"/>
    </row>
    <row r="251" spans="1:15" outlineLevel="1" collapsed="1" x14ac:dyDescent="0.45">
      <c r="A251" s="19">
        <v>1077</v>
      </c>
      <c r="B251" s="19"/>
      <c r="C251" s="203" t="s">
        <v>344</v>
      </c>
      <c r="D251" s="21">
        <f>SUM(D252)</f>
        <v>0</v>
      </c>
      <c r="E251" s="21">
        <f t="shared" ref="E251:L251" si="56">SUM(E252)</f>
        <v>0</v>
      </c>
      <c r="F251" s="139">
        <f t="shared" ref="F251:H251" si="57">SUM(F252)</f>
        <v>0</v>
      </c>
      <c r="G251" s="139">
        <f t="shared" si="57"/>
        <v>0</v>
      </c>
      <c r="H251" s="139">
        <f t="shared" si="57"/>
        <v>0</v>
      </c>
      <c r="I251" s="21">
        <f t="shared" si="56"/>
        <v>0</v>
      </c>
      <c r="J251" s="21">
        <f t="shared" si="56"/>
        <v>0</v>
      </c>
      <c r="K251" s="21">
        <f t="shared" si="56"/>
        <v>0</v>
      </c>
      <c r="L251" s="21">
        <f t="shared" si="56"/>
        <v>0</v>
      </c>
      <c r="M251" s="21"/>
      <c r="N251" s="21"/>
      <c r="O251" s="21"/>
    </row>
    <row r="252" spans="1:15" ht="29" outlineLevel="2" x14ac:dyDescent="0.45">
      <c r="A252" s="48">
        <v>1077</v>
      </c>
      <c r="B252" s="48">
        <v>12001</v>
      </c>
      <c r="C252" s="194" t="s">
        <v>345</v>
      </c>
      <c r="D252" s="25"/>
      <c r="E252" s="25"/>
      <c r="F252" s="140"/>
      <c r="G252" s="145"/>
      <c r="H252" s="156"/>
      <c r="I252" s="34"/>
      <c r="J252" s="34"/>
      <c r="K252" s="34"/>
      <c r="L252" s="34"/>
      <c r="M252" s="34"/>
      <c r="N252" s="34"/>
      <c r="O252" s="34"/>
    </row>
    <row r="253" spans="1:15" outlineLevel="1" collapsed="1" x14ac:dyDescent="0.45">
      <c r="A253" s="19">
        <v>1079</v>
      </c>
      <c r="B253" s="19"/>
      <c r="C253" s="203" t="s">
        <v>346</v>
      </c>
      <c r="D253" s="21">
        <f>SUM(D254:D261)</f>
        <v>0</v>
      </c>
      <c r="E253" s="21">
        <f t="shared" ref="E253:L253" si="58">SUM(E254:E261)</f>
        <v>0</v>
      </c>
      <c r="F253" s="139">
        <f t="shared" ref="F253:H253" si="59">SUM(F254:F261)</f>
        <v>0</v>
      </c>
      <c r="G253" s="139">
        <f t="shared" si="59"/>
        <v>0</v>
      </c>
      <c r="H253" s="139">
        <f t="shared" si="59"/>
        <v>0</v>
      </c>
      <c r="I253" s="21">
        <f t="shared" si="58"/>
        <v>0</v>
      </c>
      <c r="J253" s="21">
        <f t="shared" si="58"/>
        <v>0</v>
      </c>
      <c r="K253" s="21">
        <f t="shared" si="58"/>
        <v>0</v>
      </c>
      <c r="L253" s="21">
        <f t="shared" si="58"/>
        <v>0</v>
      </c>
      <c r="M253" s="21"/>
      <c r="N253" s="21"/>
      <c r="O253" s="21"/>
    </row>
    <row r="254" spans="1:15" ht="29" outlineLevel="2" x14ac:dyDescent="0.45">
      <c r="A254" s="48">
        <v>1079</v>
      </c>
      <c r="B254" s="48">
        <v>11001</v>
      </c>
      <c r="C254" s="194" t="s">
        <v>347</v>
      </c>
      <c r="D254" s="71"/>
      <c r="E254" s="71"/>
      <c r="F254" s="147"/>
      <c r="G254" s="147"/>
      <c r="H254" s="147"/>
      <c r="I254" s="71"/>
      <c r="J254" s="71"/>
      <c r="K254" s="71"/>
      <c r="L254" s="71"/>
      <c r="M254" s="71"/>
      <c r="N254" s="71"/>
      <c r="O254" s="71"/>
    </row>
    <row r="255" spans="1:15" ht="29" outlineLevel="2" x14ac:dyDescent="0.45">
      <c r="A255" s="48">
        <v>1079</v>
      </c>
      <c r="B255" s="48">
        <v>11003</v>
      </c>
      <c r="C255" s="194" t="s">
        <v>348</v>
      </c>
      <c r="D255" s="71"/>
      <c r="E255" s="71"/>
      <c r="F255" s="147"/>
      <c r="G255" s="147"/>
      <c r="H255" s="147"/>
      <c r="I255" s="71"/>
      <c r="J255" s="71"/>
      <c r="K255" s="71"/>
      <c r="L255" s="71"/>
      <c r="M255" s="71"/>
      <c r="N255" s="71"/>
      <c r="O255" s="71"/>
    </row>
    <row r="256" spans="1:15" outlineLevel="2" x14ac:dyDescent="0.45">
      <c r="A256" s="48">
        <v>1079</v>
      </c>
      <c r="B256" s="48">
        <v>11015</v>
      </c>
      <c r="C256" s="194" t="s">
        <v>349</v>
      </c>
      <c r="D256" s="71"/>
      <c r="E256" s="71"/>
      <c r="F256" s="147"/>
      <c r="G256" s="141"/>
      <c r="H256" s="147"/>
      <c r="I256" s="71"/>
      <c r="J256" s="71"/>
      <c r="K256" s="71"/>
      <c r="L256" s="71"/>
      <c r="M256" s="71"/>
      <c r="N256" s="71"/>
      <c r="O256" s="71"/>
    </row>
    <row r="257" spans="1:15" ht="18.75" customHeight="1" outlineLevel="2" x14ac:dyDescent="0.45">
      <c r="A257" s="48">
        <v>1079</v>
      </c>
      <c r="B257" s="48">
        <v>11017</v>
      </c>
      <c r="C257" s="194" t="s">
        <v>350</v>
      </c>
      <c r="D257" s="30"/>
      <c r="E257" s="71"/>
      <c r="F257" s="147"/>
      <c r="G257" s="147"/>
      <c r="H257" s="147"/>
      <c r="I257" s="71"/>
      <c r="J257" s="71"/>
      <c r="K257" s="71"/>
      <c r="L257" s="71"/>
      <c r="M257" s="71"/>
      <c r="N257" s="71"/>
      <c r="O257" s="71"/>
    </row>
    <row r="258" spans="1:15" outlineLevel="2" x14ac:dyDescent="0.45">
      <c r="A258" s="48">
        <v>1079</v>
      </c>
      <c r="B258" s="48">
        <v>31001</v>
      </c>
      <c r="C258" s="194" t="s">
        <v>351</v>
      </c>
      <c r="D258" s="71"/>
      <c r="E258" s="71"/>
      <c r="F258" s="147"/>
      <c r="G258" s="147"/>
      <c r="H258" s="147"/>
      <c r="I258" s="71"/>
      <c r="J258" s="71"/>
      <c r="K258" s="71"/>
      <c r="L258" s="71"/>
      <c r="M258" s="71"/>
      <c r="N258" s="71"/>
      <c r="O258" s="71"/>
    </row>
    <row r="259" spans="1:15" outlineLevel="2" x14ac:dyDescent="0.45">
      <c r="A259" s="48">
        <v>1079</v>
      </c>
      <c r="B259" s="48">
        <v>31002</v>
      </c>
      <c r="C259" s="194" t="s">
        <v>352</v>
      </c>
      <c r="D259" s="25"/>
      <c r="E259" s="25"/>
      <c r="F259" s="147"/>
      <c r="G259" s="147"/>
      <c r="H259" s="147"/>
      <c r="I259" s="71"/>
      <c r="J259" s="71"/>
      <c r="K259" s="71"/>
      <c r="L259" s="71"/>
      <c r="M259" s="71"/>
      <c r="N259" s="71"/>
      <c r="O259" s="71"/>
    </row>
    <row r="260" spans="1:15" ht="29" outlineLevel="2" x14ac:dyDescent="0.45">
      <c r="A260" s="48">
        <v>1079</v>
      </c>
      <c r="B260" s="48">
        <v>31005</v>
      </c>
      <c r="C260" s="194" t="s">
        <v>353</v>
      </c>
      <c r="D260" s="77"/>
      <c r="E260" s="41"/>
      <c r="F260" s="147"/>
      <c r="G260" s="147"/>
      <c r="H260" s="141"/>
      <c r="I260" s="25"/>
      <c r="J260" s="25"/>
      <c r="K260" s="25"/>
      <c r="L260" s="25"/>
      <c r="M260" s="25"/>
      <c r="N260" s="25"/>
      <c r="O260" s="25"/>
    </row>
    <row r="261" spans="1:15" ht="58" outlineLevel="2" x14ac:dyDescent="0.45">
      <c r="A261" s="48">
        <v>1079</v>
      </c>
      <c r="B261" s="48">
        <v>31004</v>
      </c>
      <c r="C261" s="194" t="s">
        <v>354</v>
      </c>
      <c r="D261" s="25"/>
      <c r="E261" s="25"/>
      <c r="F261" s="147"/>
      <c r="G261" s="147"/>
      <c r="H261" s="147"/>
      <c r="I261" s="71"/>
      <c r="J261" s="71"/>
      <c r="K261" s="71"/>
      <c r="L261" s="71"/>
      <c r="M261" s="71"/>
      <c r="N261" s="71"/>
      <c r="O261" s="71"/>
    </row>
    <row r="262" spans="1:15" outlineLevel="1" collapsed="1" x14ac:dyDescent="0.45">
      <c r="A262" s="19">
        <v>1106</v>
      </c>
      <c r="B262" s="19"/>
      <c r="C262" s="203" t="s">
        <v>355</v>
      </c>
      <c r="D262" s="21">
        <f>SUM(D263:D263)</f>
        <v>0</v>
      </c>
      <c r="E262" s="21">
        <f t="shared" ref="E262:L262" si="60">SUM(E263:E263)</f>
        <v>0</v>
      </c>
      <c r="F262" s="139">
        <f t="shared" ref="F262:H262" si="61">SUM(F263:F263)</f>
        <v>0</v>
      </c>
      <c r="G262" s="139">
        <f t="shared" si="61"/>
        <v>0</v>
      </c>
      <c r="H262" s="139">
        <f t="shared" si="61"/>
        <v>0</v>
      </c>
      <c r="I262" s="21">
        <f t="shared" si="60"/>
        <v>0</v>
      </c>
      <c r="J262" s="21">
        <f t="shared" si="60"/>
        <v>0</v>
      </c>
      <c r="K262" s="21">
        <f t="shared" si="60"/>
        <v>0</v>
      </c>
      <c r="L262" s="21">
        <f t="shared" si="60"/>
        <v>0</v>
      </c>
      <c r="M262" s="21"/>
      <c r="N262" s="21"/>
      <c r="O262" s="21"/>
    </row>
    <row r="263" spans="1:15" outlineLevel="2" x14ac:dyDescent="0.45">
      <c r="A263" s="48">
        <v>1106</v>
      </c>
      <c r="B263" s="48">
        <v>11001</v>
      </c>
      <c r="C263" s="194" t="s">
        <v>355</v>
      </c>
      <c r="D263" s="71"/>
      <c r="E263" s="71"/>
      <c r="F263" s="140"/>
      <c r="G263" s="141"/>
      <c r="H263" s="141"/>
      <c r="I263" s="25"/>
      <c r="J263" s="25"/>
      <c r="K263" s="25"/>
      <c r="L263" s="25"/>
      <c r="M263" s="25"/>
      <c r="N263" s="25"/>
      <c r="O263" s="25"/>
    </row>
    <row r="264" spans="1:15" outlineLevel="1" collapsed="1" x14ac:dyDescent="0.45">
      <c r="A264" s="19">
        <v>1109</v>
      </c>
      <c r="B264" s="19"/>
      <c r="C264" s="203" t="s">
        <v>356</v>
      </c>
      <c r="D264" s="21">
        <f>SUM(D265:D266)</f>
        <v>0</v>
      </c>
      <c r="E264" s="21">
        <f t="shared" ref="E264:L264" si="62">SUM(E265:E266)</f>
        <v>0</v>
      </c>
      <c r="F264" s="139">
        <f t="shared" ref="F264:H264" si="63">SUM(F265:F266)</f>
        <v>0</v>
      </c>
      <c r="G264" s="139">
        <f t="shared" si="63"/>
        <v>0</v>
      </c>
      <c r="H264" s="139">
        <f t="shared" si="63"/>
        <v>0</v>
      </c>
      <c r="I264" s="21">
        <f t="shared" si="62"/>
        <v>0</v>
      </c>
      <c r="J264" s="21">
        <f t="shared" si="62"/>
        <v>0</v>
      </c>
      <c r="K264" s="21">
        <f t="shared" si="62"/>
        <v>0</v>
      </c>
      <c r="L264" s="21">
        <f t="shared" si="62"/>
        <v>0</v>
      </c>
      <c r="M264" s="21"/>
      <c r="N264" s="21"/>
      <c r="O264" s="21"/>
    </row>
    <row r="265" spans="1:15" ht="29" outlineLevel="2" x14ac:dyDescent="0.45">
      <c r="A265" s="48">
        <v>1109</v>
      </c>
      <c r="B265" s="48">
        <v>11001</v>
      </c>
      <c r="C265" s="194" t="s">
        <v>357</v>
      </c>
      <c r="D265" s="71"/>
      <c r="E265" s="71"/>
      <c r="F265" s="140"/>
      <c r="G265" s="148"/>
      <c r="H265" s="141"/>
      <c r="I265" s="25"/>
      <c r="J265" s="25"/>
      <c r="K265" s="25"/>
      <c r="L265" s="25"/>
      <c r="M265" s="25"/>
      <c r="N265" s="25"/>
      <c r="O265" s="25"/>
    </row>
    <row r="266" spans="1:15" outlineLevel="2" x14ac:dyDescent="0.45">
      <c r="A266" s="48">
        <v>1109</v>
      </c>
      <c r="B266" s="48">
        <v>31001</v>
      </c>
      <c r="C266" s="194" t="s">
        <v>358</v>
      </c>
      <c r="D266" s="71"/>
      <c r="E266" s="71"/>
      <c r="F266" s="140"/>
      <c r="G266" s="141"/>
      <c r="H266" s="141"/>
      <c r="I266" s="25"/>
      <c r="J266" s="25"/>
      <c r="K266" s="25"/>
      <c r="L266" s="25"/>
      <c r="M266" s="25"/>
      <c r="N266" s="25"/>
      <c r="O266" s="25"/>
    </row>
    <row r="267" spans="1:15" outlineLevel="1" collapsed="1" x14ac:dyDescent="0.45">
      <c r="A267" s="19">
        <v>1110</v>
      </c>
      <c r="B267" s="19"/>
      <c r="C267" s="203" t="s">
        <v>359</v>
      </c>
      <c r="D267" s="21">
        <f t="shared" ref="D267:L267" si="64">SUM(D268)</f>
        <v>0</v>
      </c>
      <c r="E267" s="21">
        <f t="shared" si="64"/>
        <v>0</v>
      </c>
      <c r="F267" s="139">
        <f t="shared" si="64"/>
        <v>0</v>
      </c>
      <c r="G267" s="139">
        <f t="shared" si="64"/>
        <v>0</v>
      </c>
      <c r="H267" s="139">
        <f t="shared" si="64"/>
        <v>0</v>
      </c>
      <c r="I267" s="21">
        <f t="shared" si="64"/>
        <v>0</v>
      </c>
      <c r="J267" s="21">
        <f t="shared" si="64"/>
        <v>0</v>
      </c>
      <c r="K267" s="21">
        <f t="shared" si="64"/>
        <v>0</v>
      </c>
      <c r="L267" s="21">
        <f t="shared" si="64"/>
        <v>0</v>
      </c>
      <c r="M267" s="21"/>
      <c r="N267" s="21"/>
      <c r="O267" s="21"/>
    </row>
    <row r="268" spans="1:15" ht="29" outlineLevel="2" x14ac:dyDescent="0.45">
      <c r="A268" s="48">
        <v>1110</v>
      </c>
      <c r="B268" s="48">
        <v>12001</v>
      </c>
      <c r="C268" s="194" t="s">
        <v>360</v>
      </c>
      <c r="D268" s="25"/>
      <c r="E268" s="25"/>
      <c r="F268" s="140"/>
      <c r="G268" s="141"/>
      <c r="H268" s="141"/>
      <c r="I268" s="25"/>
      <c r="J268" s="25"/>
      <c r="K268" s="25"/>
      <c r="L268" s="25"/>
      <c r="M268" s="25"/>
      <c r="N268" s="25"/>
      <c r="O268" s="25"/>
    </row>
    <row r="269" spans="1:15" outlineLevel="1" collapsed="1" x14ac:dyDescent="0.45">
      <c r="A269" s="19">
        <v>1157</v>
      </c>
      <c r="B269" s="19"/>
      <c r="C269" s="205" t="s">
        <v>361</v>
      </c>
      <c r="D269" s="32">
        <f>SUM(D270:D296)</f>
        <v>0</v>
      </c>
      <c r="E269" s="32">
        <f>SUM(E270:E296)</f>
        <v>0</v>
      </c>
      <c r="F269" s="143">
        <f t="shared" ref="F269:H269" si="65">SUM(F270:F296)</f>
        <v>0</v>
      </c>
      <c r="G269" s="143">
        <f t="shared" si="65"/>
        <v>0</v>
      </c>
      <c r="H269" s="143">
        <f t="shared" si="65"/>
        <v>0</v>
      </c>
      <c r="I269" s="32">
        <f>SUM(I270:I296)</f>
        <v>0</v>
      </c>
      <c r="J269" s="32">
        <f>SUM(J270:J296)</f>
        <v>0</v>
      </c>
      <c r="K269" s="32">
        <f>SUM(K270:K296)</f>
        <v>0</v>
      </c>
      <c r="L269" s="32">
        <f>SUM(L270:L296)</f>
        <v>0</v>
      </c>
      <c r="M269" s="32"/>
      <c r="N269" s="32"/>
      <c r="O269" s="32"/>
    </row>
    <row r="270" spans="1:15" ht="43.5" outlineLevel="2" x14ac:dyDescent="0.45">
      <c r="A270" s="19">
        <v>1157</v>
      </c>
      <c r="B270" s="48">
        <v>12003</v>
      </c>
      <c r="C270" s="194" t="s">
        <v>362</v>
      </c>
      <c r="D270" s="25"/>
      <c r="E270" s="25"/>
      <c r="F270" s="140"/>
      <c r="G270" s="141"/>
      <c r="H270" s="141"/>
      <c r="I270" s="25"/>
      <c r="J270" s="25"/>
      <c r="K270" s="25"/>
      <c r="L270" s="25"/>
      <c r="M270" s="25"/>
      <c r="N270" s="25"/>
      <c r="O270" s="25"/>
    </row>
    <row r="271" spans="1:15" ht="29" outlineLevel="2" x14ac:dyDescent="0.45">
      <c r="A271" s="19">
        <v>1157</v>
      </c>
      <c r="B271" s="48">
        <v>12004</v>
      </c>
      <c r="C271" s="194" t="s">
        <v>363</v>
      </c>
      <c r="D271" s="25"/>
      <c r="E271" s="25"/>
      <c r="F271" s="140"/>
      <c r="G271" s="141"/>
      <c r="H271" s="141"/>
      <c r="I271" s="25"/>
      <c r="J271" s="25"/>
      <c r="K271" s="25"/>
      <c r="L271" s="25"/>
      <c r="M271" s="25"/>
      <c r="N271" s="25"/>
      <c r="O271" s="25"/>
    </row>
    <row r="272" spans="1:15" ht="29" outlineLevel="2" x14ac:dyDescent="0.45">
      <c r="A272" s="19">
        <v>1157</v>
      </c>
      <c r="B272" s="48">
        <v>12006</v>
      </c>
      <c r="C272" s="194" t="s">
        <v>364</v>
      </c>
      <c r="D272" s="25"/>
      <c r="E272" s="25"/>
      <c r="F272" s="140"/>
      <c r="G272" s="141"/>
      <c r="H272" s="141"/>
      <c r="I272" s="25"/>
      <c r="J272" s="25"/>
      <c r="K272" s="25"/>
      <c r="L272" s="25"/>
      <c r="M272" s="25"/>
      <c r="N272" s="25"/>
      <c r="O272" s="25"/>
    </row>
    <row r="273" spans="1:15" ht="29" outlineLevel="2" x14ac:dyDescent="0.45">
      <c r="A273" s="19">
        <v>1157</v>
      </c>
      <c r="B273" s="48">
        <v>12008</v>
      </c>
      <c r="C273" s="194" t="s">
        <v>365</v>
      </c>
      <c r="D273" s="25"/>
      <c r="E273" s="34"/>
      <c r="F273" s="140"/>
      <c r="G273" s="158"/>
      <c r="H273" s="158"/>
      <c r="I273" s="34"/>
      <c r="J273" s="34"/>
      <c r="K273" s="34"/>
      <c r="L273" s="34"/>
      <c r="M273" s="34"/>
      <c r="N273" s="34"/>
      <c r="O273" s="34"/>
    </row>
    <row r="274" spans="1:15" ht="43.5" outlineLevel="2" x14ac:dyDescent="0.45">
      <c r="A274" s="19">
        <v>1157</v>
      </c>
      <c r="B274" s="48">
        <v>12012</v>
      </c>
      <c r="C274" s="194" t="s">
        <v>366</v>
      </c>
      <c r="D274" s="25"/>
      <c r="E274" s="25"/>
      <c r="F274" s="140"/>
      <c r="G274" s="141"/>
      <c r="H274" s="141"/>
      <c r="I274" s="25"/>
      <c r="J274" s="25"/>
      <c r="K274" s="25"/>
      <c r="L274" s="25"/>
      <c r="M274" s="25"/>
      <c r="N274" s="25"/>
      <c r="O274" s="25"/>
    </row>
    <row r="275" spans="1:15" ht="43.5" outlineLevel="2" x14ac:dyDescent="0.45">
      <c r="A275" s="19">
        <v>1157</v>
      </c>
      <c r="B275" s="48">
        <v>12013</v>
      </c>
      <c r="C275" s="194" t="s">
        <v>367</v>
      </c>
      <c r="D275" s="25"/>
      <c r="E275" s="25"/>
      <c r="F275" s="140"/>
      <c r="G275" s="141"/>
      <c r="H275" s="141"/>
      <c r="I275" s="25"/>
      <c r="J275" s="25"/>
      <c r="K275" s="25"/>
      <c r="L275" s="25"/>
      <c r="M275" s="25"/>
      <c r="N275" s="25"/>
      <c r="O275" s="25"/>
    </row>
    <row r="276" spans="1:15" ht="29" outlineLevel="2" x14ac:dyDescent="0.45">
      <c r="A276" s="19">
        <v>1157</v>
      </c>
      <c r="B276" s="48">
        <v>12014</v>
      </c>
      <c r="C276" s="194" t="s">
        <v>368</v>
      </c>
      <c r="D276" s="25"/>
      <c r="E276" s="25"/>
      <c r="F276" s="140"/>
      <c r="G276" s="141"/>
      <c r="H276" s="141"/>
      <c r="I276" s="25"/>
      <c r="J276" s="25"/>
      <c r="K276" s="25"/>
      <c r="L276" s="25"/>
      <c r="M276" s="25"/>
      <c r="N276" s="25"/>
      <c r="O276" s="25"/>
    </row>
    <row r="277" spans="1:15" ht="43.5" outlineLevel="2" x14ac:dyDescent="0.45">
      <c r="A277" s="19">
        <v>1157</v>
      </c>
      <c r="B277" s="48">
        <v>12016</v>
      </c>
      <c r="C277" s="194" t="s">
        <v>369</v>
      </c>
      <c r="D277" s="25"/>
      <c r="E277" s="25"/>
      <c r="F277" s="140"/>
      <c r="G277" s="141"/>
      <c r="H277" s="141"/>
      <c r="I277" s="25"/>
      <c r="J277" s="25"/>
      <c r="K277" s="25"/>
      <c r="L277" s="25"/>
      <c r="M277" s="25"/>
      <c r="N277" s="25"/>
      <c r="O277" s="25"/>
    </row>
    <row r="278" spans="1:15" ht="29" outlineLevel="2" x14ac:dyDescent="0.45">
      <c r="A278" s="19">
        <v>1157</v>
      </c>
      <c r="B278" s="48">
        <v>12017</v>
      </c>
      <c r="C278" s="194" t="s">
        <v>370</v>
      </c>
      <c r="D278" s="25"/>
      <c r="E278" s="25"/>
      <c r="F278" s="140"/>
      <c r="G278" s="141"/>
      <c r="H278" s="141"/>
      <c r="I278" s="25"/>
      <c r="J278" s="25"/>
      <c r="K278" s="25"/>
      <c r="L278" s="25"/>
      <c r="M278" s="25"/>
      <c r="N278" s="25"/>
      <c r="O278" s="25"/>
    </row>
    <row r="279" spans="1:15" ht="29" outlineLevel="2" x14ac:dyDescent="0.45">
      <c r="A279" s="19">
        <v>1157</v>
      </c>
      <c r="B279" s="48">
        <v>12018</v>
      </c>
      <c r="C279" s="194" t="s">
        <v>371</v>
      </c>
      <c r="D279" s="25"/>
      <c r="E279" s="25"/>
      <c r="F279" s="140"/>
      <c r="G279" s="141"/>
      <c r="H279" s="141"/>
      <c r="I279" s="25"/>
      <c r="J279" s="25"/>
      <c r="K279" s="25"/>
      <c r="L279" s="25"/>
      <c r="M279" s="25"/>
      <c r="N279" s="25"/>
      <c r="O279" s="25"/>
    </row>
    <row r="280" spans="1:15" ht="43.5" outlineLevel="2" x14ac:dyDescent="0.45">
      <c r="A280" s="19">
        <v>1157</v>
      </c>
      <c r="B280" s="48">
        <v>12020</v>
      </c>
      <c r="C280" s="194" t="s">
        <v>372</v>
      </c>
      <c r="D280" s="25"/>
      <c r="E280" s="25"/>
      <c r="F280" s="140"/>
      <c r="G280" s="141"/>
      <c r="H280" s="141"/>
      <c r="I280" s="25"/>
      <c r="J280" s="25"/>
      <c r="K280" s="25"/>
      <c r="L280" s="25"/>
      <c r="M280" s="25"/>
      <c r="N280" s="25"/>
      <c r="O280" s="25"/>
    </row>
    <row r="281" spans="1:15" ht="43.5" outlineLevel="2" x14ac:dyDescent="0.45">
      <c r="A281" s="19">
        <v>1157</v>
      </c>
      <c r="B281" s="48">
        <v>12021</v>
      </c>
      <c r="C281" s="194" t="s">
        <v>373</v>
      </c>
      <c r="D281" s="25"/>
      <c r="E281" s="25"/>
      <c r="F281" s="140"/>
      <c r="G281" s="141"/>
      <c r="H281" s="141"/>
      <c r="I281" s="25"/>
      <c r="J281" s="25"/>
      <c r="K281" s="25"/>
      <c r="L281" s="25"/>
      <c r="M281" s="25"/>
      <c r="N281" s="25"/>
      <c r="O281" s="25"/>
    </row>
    <row r="282" spans="1:15" ht="29" outlineLevel="2" x14ac:dyDescent="0.45">
      <c r="A282" s="19">
        <v>1157</v>
      </c>
      <c r="B282" s="72">
        <v>12025</v>
      </c>
      <c r="C282" s="194" t="s">
        <v>374</v>
      </c>
      <c r="D282" s="25"/>
      <c r="E282" s="25"/>
      <c r="F282" s="140"/>
      <c r="G282" s="141"/>
      <c r="H282" s="141"/>
      <c r="I282" s="25"/>
      <c r="J282" s="25"/>
      <c r="K282" s="25"/>
      <c r="L282" s="25"/>
      <c r="M282" s="25"/>
      <c r="N282" s="25"/>
      <c r="O282" s="25"/>
    </row>
    <row r="283" spans="1:15" ht="58" outlineLevel="2" x14ac:dyDescent="0.45">
      <c r="A283" s="19">
        <v>1157</v>
      </c>
      <c r="B283" s="48">
        <v>12028</v>
      </c>
      <c r="C283" s="194" t="s">
        <v>375</v>
      </c>
      <c r="D283" s="25"/>
      <c r="E283" s="25"/>
      <c r="F283" s="140"/>
      <c r="G283" s="141"/>
      <c r="H283" s="141"/>
      <c r="I283" s="25"/>
      <c r="J283" s="25"/>
      <c r="K283" s="25"/>
      <c r="L283" s="25"/>
      <c r="M283" s="25"/>
      <c r="N283" s="25"/>
      <c r="O283" s="25"/>
    </row>
    <row r="284" spans="1:15" ht="29" outlineLevel="2" x14ac:dyDescent="0.45">
      <c r="A284" s="19">
        <v>1157</v>
      </c>
      <c r="B284" s="48">
        <v>12029</v>
      </c>
      <c r="C284" s="194" t="s">
        <v>376</v>
      </c>
      <c r="D284" s="25"/>
      <c r="E284" s="25"/>
      <c r="F284" s="140"/>
      <c r="G284" s="141"/>
      <c r="H284" s="141"/>
      <c r="I284" s="25"/>
      <c r="J284" s="25"/>
      <c r="K284" s="25"/>
      <c r="L284" s="25"/>
      <c r="M284" s="25"/>
      <c r="N284" s="25"/>
      <c r="O284" s="25"/>
    </row>
    <row r="285" spans="1:15" ht="29" outlineLevel="2" x14ac:dyDescent="0.45">
      <c r="A285" s="19">
        <v>1157</v>
      </c>
      <c r="B285" s="48">
        <v>12030</v>
      </c>
      <c r="C285" s="194" t="s">
        <v>377</v>
      </c>
      <c r="D285" s="25"/>
      <c r="E285" s="25"/>
      <c r="F285" s="140"/>
      <c r="G285" s="141"/>
      <c r="H285" s="141"/>
      <c r="I285" s="25"/>
      <c r="J285" s="25"/>
      <c r="K285" s="25"/>
      <c r="L285" s="25"/>
      <c r="M285" s="25"/>
      <c r="N285" s="25"/>
      <c r="O285" s="25"/>
    </row>
    <row r="286" spans="1:15" outlineLevel="2" x14ac:dyDescent="0.45">
      <c r="A286" s="19">
        <v>1157</v>
      </c>
      <c r="B286" s="48">
        <v>21001</v>
      </c>
      <c r="C286" s="194" t="s">
        <v>378</v>
      </c>
      <c r="D286" s="25"/>
      <c r="E286" s="25"/>
      <c r="F286" s="140"/>
      <c r="G286" s="141"/>
      <c r="H286" s="141"/>
      <c r="I286" s="25"/>
      <c r="J286" s="25"/>
      <c r="K286" s="25"/>
      <c r="L286" s="25"/>
      <c r="M286" s="25"/>
      <c r="N286" s="25"/>
      <c r="O286" s="25"/>
    </row>
    <row r="287" spans="1:15" ht="43.5" outlineLevel="2" x14ac:dyDescent="0.45">
      <c r="A287" s="19">
        <v>1157</v>
      </c>
      <c r="B287" s="48">
        <v>21002</v>
      </c>
      <c r="C287" s="194" t="s">
        <v>379</v>
      </c>
      <c r="D287" s="25"/>
      <c r="E287" s="25"/>
      <c r="F287" s="140"/>
      <c r="G287" s="141"/>
      <c r="H287" s="141"/>
      <c r="I287" s="25"/>
      <c r="J287" s="25"/>
      <c r="K287" s="25"/>
      <c r="L287" s="25"/>
      <c r="M287" s="25"/>
      <c r="N287" s="25"/>
      <c r="O287" s="25"/>
    </row>
    <row r="288" spans="1:15" outlineLevel="2" x14ac:dyDescent="0.45">
      <c r="A288" s="19">
        <v>1157</v>
      </c>
      <c r="B288" s="48">
        <v>21033</v>
      </c>
      <c r="C288" s="194" t="s">
        <v>380</v>
      </c>
      <c r="D288" s="25"/>
      <c r="E288" s="25"/>
      <c r="F288" s="140"/>
      <c r="G288" s="141"/>
      <c r="H288" s="141"/>
      <c r="I288" s="25"/>
      <c r="J288" s="25"/>
      <c r="K288" s="25"/>
      <c r="L288" s="25"/>
      <c r="M288" s="25"/>
      <c r="N288" s="25"/>
      <c r="O288" s="25"/>
    </row>
    <row r="289" spans="1:15" ht="29" outlineLevel="2" x14ac:dyDescent="0.45">
      <c r="A289" s="19">
        <v>1157</v>
      </c>
      <c r="B289" s="48">
        <v>21038</v>
      </c>
      <c r="C289" s="198" t="s">
        <v>381</v>
      </c>
      <c r="D289" s="41"/>
      <c r="E289" s="41"/>
      <c r="F289" s="159"/>
      <c r="G289" s="141"/>
      <c r="H289" s="141"/>
      <c r="I289" s="25"/>
      <c r="J289" s="25"/>
      <c r="K289" s="25"/>
      <c r="L289" s="25"/>
      <c r="M289" s="25"/>
      <c r="N289" s="25"/>
      <c r="O289" s="25"/>
    </row>
    <row r="290" spans="1:15" ht="29" outlineLevel="2" x14ac:dyDescent="0.45">
      <c r="A290" s="19">
        <v>1157</v>
      </c>
      <c r="B290" s="48">
        <v>21036</v>
      </c>
      <c r="C290" s="194" t="s">
        <v>382</v>
      </c>
      <c r="D290" s="25"/>
      <c r="E290" s="25"/>
      <c r="F290" s="140"/>
      <c r="G290" s="141"/>
      <c r="H290" s="141"/>
      <c r="I290" s="25"/>
      <c r="J290" s="25"/>
      <c r="K290" s="25"/>
      <c r="L290" s="25"/>
      <c r="M290" s="25"/>
      <c r="N290" s="25"/>
      <c r="O290" s="25"/>
    </row>
    <row r="291" spans="1:15" ht="29" outlineLevel="2" x14ac:dyDescent="0.45">
      <c r="A291" s="19">
        <v>1157</v>
      </c>
      <c r="B291" s="48">
        <v>21037</v>
      </c>
      <c r="C291" s="194" t="s">
        <v>383</v>
      </c>
      <c r="D291" s="25"/>
      <c r="E291" s="25"/>
      <c r="F291" s="140"/>
      <c r="G291" s="141"/>
      <c r="H291" s="141"/>
      <c r="I291" s="25"/>
      <c r="J291" s="25"/>
      <c r="K291" s="25"/>
      <c r="L291" s="25"/>
      <c r="M291" s="25"/>
      <c r="N291" s="25"/>
      <c r="O291" s="25"/>
    </row>
    <row r="292" spans="1:15" ht="58" outlineLevel="2" x14ac:dyDescent="0.45">
      <c r="A292" s="19">
        <v>1157</v>
      </c>
      <c r="B292" s="48">
        <v>12031</v>
      </c>
      <c r="C292" s="194" t="s">
        <v>384</v>
      </c>
      <c r="D292" s="25"/>
      <c r="E292" s="25"/>
      <c r="F292" s="140"/>
      <c r="G292" s="141"/>
      <c r="H292" s="141"/>
      <c r="I292" s="25"/>
      <c r="J292" s="25"/>
      <c r="K292" s="25"/>
      <c r="L292" s="25"/>
      <c r="M292" s="25"/>
      <c r="N292" s="25"/>
      <c r="O292" s="25"/>
    </row>
    <row r="293" spans="1:15" ht="29" outlineLevel="2" x14ac:dyDescent="0.45">
      <c r="A293" s="19">
        <v>1157</v>
      </c>
      <c r="B293" s="48">
        <v>12032</v>
      </c>
      <c r="C293" s="198" t="s">
        <v>385</v>
      </c>
      <c r="D293" s="25"/>
      <c r="E293" s="25"/>
      <c r="F293" s="140"/>
      <c r="G293" s="141"/>
      <c r="H293" s="141"/>
      <c r="I293" s="25"/>
      <c r="J293" s="25"/>
      <c r="K293" s="25"/>
      <c r="L293" s="25"/>
      <c r="M293" s="25"/>
      <c r="N293" s="25"/>
      <c r="O293" s="25"/>
    </row>
    <row r="294" spans="1:15" ht="29" outlineLevel="2" x14ac:dyDescent="0.45">
      <c r="A294" s="19">
        <v>1157</v>
      </c>
      <c r="B294" s="193">
        <v>21039</v>
      </c>
      <c r="C294" s="198" t="s">
        <v>386</v>
      </c>
      <c r="D294" s="25"/>
      <c r="E294" s="25"/>
      <c r="F294" s="141"/>
      <c r="G294" s="141"/>
      <c r="H294" s="141"/>
      <c r="I294" s="25"/>
      <c r="J294" s="25"/>
      <c r="K294" s="25"/>
      <c r="L294" s="25"/>
      <c r="M294" s="25"/>
      <c r="N294" s="25"/>
      <c r="O294" s="25"/>
    </row>
    <row r="295" spans="1:15" ht="29.5" outlineLevel="2" x14ac:dyDescent="0.45">
      <c r="A295" s="19">
        <v>1157</v>
      </c>
      <c r="B295" s="193">
        <v>21032</v>
      </c>
      <c r="C295" s="206" t="s">
        <v>387</v>
      </c>
      <c r="D295" s="25"/>
      <c r="E295" s="25"/>
      <c r="F295" s="141"/>
      <c r="G295" s="141"/>
      <c r="H295" s="141"/>
      <c r="I295" s="25"/>
      <c r="J295" s="25"/>
      <c r="K295" s="25"/>
      <c r="L295" s="25"/>
      <c r="M295" s="25"/>
      <c r="N295" s="25"/>
      <c r="O295" s="25"/>
    </row>
    <row r="296" spans="1:15" outlineLevel="2" x14ac:dyDescent="0.45">
      <c r="A296" s="19">
        <v>1157</v>
      </c>
      <c r="B296" s="48">
        <v>21040</v>
      </c>
      <c r="C296" s="206" t="s">
        <v>388</v>
      </c>
      <c r="D296" s="25"/>
      <c r="E296" s="25"/>
      <c r="F296" s="141"/>
      <c r="G296" s="141"/>
      <c r="H296" s="141"/>
      <c r="I296" s="25"/>
      <c r="J296" s="25"/>
      <c r="K296" s="25"/>
      <c r="L296" s="25"/>
      <c r="M296" s="25"/>
      <c r="N296" s="25"/>
      <c r="O296" s="25"/>
    </row>
    <row r="297" spans="1:15" outlineLevel="1" collapsed="1" x14ac:dyDescent="0.45">
      <c r="A297" s="19">
        <v>1167</v>
      </c>
      <c r="B297" s="19"/>
      <c r="C297" s="207" t="s">
        <v>389</v>
      </c>
      <c r="D297" s="42">
        <f>SUM(D298:D299)</f>
        <v>0</v>
      </c>
      <c r="E297" s="42">
        <f t="shared" ref="E297:L297" si="66">SUM(E298:E299)</f>
        <v>0</v>
      </c>
      <c r="F297" s="160">
        <f t="shared" ref="F297:H297" si="67">SUM(F298:F299)</f>
        <v>0</v>
      </c>
      <c r="G297" s="160">
        <f t="shared" si="67"/>
        <v>0</v>
      </c>
      <c r="H297" s="160">
        <f t="shared" si="67"/>
        <v>0</v>
      </c>
      <c r="I297" s="42">
        <f t="shared" si="66"/>
        <v>0</v>
      </c>
      <c r="J297" s="42">
        <f t="shared" si="66"/>
        <v>0</v>
      </c>
      <c r="K297" s="42">
        <f t="shared" si="66"/>
        <v>0</v>
      </c>
      <c r="L297" s="42">
        <f t="shared" si="66"/>
        <v>0</v>
      </c>
      <c r="M297" s="42"/>
      <c r="N297" s="42"/>
      <c r="O297" s="42"/>
    </row>
    <row r="298" spans="1:15" ht="43.5" outlineLevel="2" x14ac:dyDescent="0.45">
      <c r="A298" s="19">
        <v>1167</v>
      </c>
      <c r="B298" s="48">
        <v>11006</v>
      </c>
      <c r="C298" s="194" t="s">
        <v>390</v>
      </c>
      <c r="D298" s="25"/>
      <c r="E298" s="25"/>
      <c r="F298" s="140"/>
      <c r="G298" s="141"/>
      <c r="H298" s="141"/>
      <c r="I298" s="25"/>
      <c r="J298" s="25"/>
      <c r="K298" s="25"/>
      <c r="L298" s="25"/>
      <c r="M298" s="25"/>
      <c r="N298" s="25"/>
      <c r="O298" s="25"/>
    </row>
    <row r="299" spans="1:15" ht="43.5" outlineLevel="2" x14ac:dyDescent="0.45">
      <c r="A299" s="19">
        <v>1167</v>
      </c>
      <c r="B299" s="48">
        <v>32006</v>
      </c>
      <c r="C299" s="194" t="s">
        <v>391</v>
      </c>
      <c r="D299" s="74"/>
      <c r="E299" s="25"/>
      <c r="F299" s="140"/>
      <c r="G299" s="141"/>
      <c r="H299" s="141"/>
      <c r="I299" s="25"/>
      <c r="J299" s="25"/>
      <c r="K299" s="25"/>
      <c r="L299" s="25"/>
      <c r="M299" s="25"/>
      <c r="N299" s="25"/>
      <c r="O299" s="25"/>
    </row>
    <row r="300" spans="1:15" outlineLevel="1" collapsed="1" x14ac:dyDescent="0.45">
      <c r="A300" s="19">
        <v>1171</v>
      </c>
      <c r="B300" s="19"/>
      <c r="C300" s="203" t="s">
        <v>392</v>
      </c>
      <c r="D300" s="21">
        <f>SUM(D301)</f>
        <v>0</v>
      </c>
      <c r="E300" s="21">
        <f t="shared" ref="E300:L300" si="68">SUM(E301)</f>
        <v>0</v>
      </c>
      <c r="F300" s="139">
        <f t="shared" si="68"/>
        <v>0</v>
      </c>
      <c r="G300" s="139">
        <f t="shared" si="68"/>
        <v>0</v>
      </c>
      <c r="H300" s="139">
        <f t="shared" si="68"/>
        <v>0</v>
      </c>
      <c r="I300" s="21">
        <f t="shared" si="68"/>
        <v>0</v>
      </c>
      <c r="J300" s="21">
        <f t="shared" si="68"/>
        <v>0</v>
      </c>
      <c r="K300" s="21">
        <f t="shared" si="68"/>
        <v>0</v>
      </c>
      <c r="L300" s="21">
        <f t="shared" si="68"/>
        <v>0</v>
      </c>
      <c r="M300" s="21"/>
      <c r="N300" s="21"/>
      <c r="O300" s="21"/>
    </row>
    <row r="301" spans="1:15" outlineLevel="2" x14ac:dyDescent="0.45">
      <c r="A301" s="48">
        <v>1171</v>
      </c>
      <c r="B301" s="48">
        <v>11001</v>
      </c>
      <c r="C301" s="194" t="s">
        <v>393</v>
      </c>
      <c r="D301" s="25"/>
      <c r="E301" s="25"/>
      <c r="F301" s="140"/>
      <c r="G301" s="141"/>
      <c r="H301" s="141"/>
      <c r="I301" s="25"/>
      <c r="J301" s="25"/>
      <c r="K301" s="25"/>
      <c r="L301" s="25"/>
      <c r="M301" s="25"/>
      <c r="N301" s="25"/>
      <c r="O301" s="25"/>
    </row>
    <row r="302" spans="1:15" outlineLevel="1" collapsed="1" x14ac:dyDescent="0.45">
      <c r="A302" s="19">
        <v>1176</v>
      </c>
      <c r="B302" s="19"/>
      <c r="C302" s="203" t="s">
        <v>394</v>
      </c>
      <c r="D302" s="21">
        <f>SUM(D303:D306)</f>
        <v>0</v>
      </c>
      <c r="E302" s="21">
        <f t="shared" ref="E302:L302" si="69">SUM(E303:E306)</f>
        <v>0</v>
      </c>
      <c r="F302" s="139">
        <f t="shared" ref="F302:H302" si="70">SUM(F303:F306)</f>
        <v>0</v>
      </c>
      <c r="G302" s="139">
        <f t="shared" si="70"/>
        <v>0</v>
      </c>
      <c r="H302" s="139">
        <f t="shared" si="70"/>
        <v>0</v>
      </c>
      <c r="I302" s="21">
        <f t="shared" si="69"/>
        <v>0</v>
      </c>
      <c r="J302" s="21">
        <f t="shared" si="69"/>
        <v>0</v>
      </c>
      <c r="K302" s="21">
        <f t="shared" si="69"/>
        <v>0</v>
      </c>
      <c r="L302" s="21">
        <f t="shared" si="69"/>
        <v>0</v>
      </c>
      <c r="M302" s="21"/>
      <c r="N302" s="21"/>
      <c r="O302" s="21"/>
    </row>
    <row r="303" spans="1:15" outlineLevel="2" x14ac:dyDescent="0.45">
      <c r="A303" s="48">
        <v>1176</v>
      </c>
      <c r="B303" s="48">
        <v>11001</v>
      </c>
      <c r="C303" s="194" t="s">
        <v>395</v>
      </c>
      <c r="D303" s="34"/>
      <c r="E303" s="34"/>
      <c r="F303" s="161"/>
      <c r="G303" s="158"/>
      <c r="H303" s="161"/>
      <c r="I303" s="79"/>
      <c r="J303" s="79"/>
      <c r="K303" s="79"/>
      <c r="L303" s="79"/>
      <c r="M303" s="79"/>
      <c r="N303" s="79"/>
      <c r="O303" s="79"/>
    </row>
    <row r="304" spans="1:15" ht="43.5" outlineLevel="2" x14ac:dyDescent="0.45">
      <c r="A304" s="48">
        <v>1176</v>
      </c>
      <c r="B304" s="48">
        <v>11002</v>
      </c>
      <c r="C304" s="194" t="s">
        <v>396</v>
      </c>
      <c r="D304" s="25"/>
      <c r="E304" s="25"/>
      <c r="F304" s="141"/>
      <c r="G304" s="141"/>
      <c r="H304" s="141"/>
      <c r="I304" s="25"/>
      <c r="J304" s="25"/>
      <c r="K304" s="25"/>
      <c r="L304" s="25"/>
      <c r="M304" s="25"/>
      <c r="N304" s="25"/>
      <c r="O304" s="25"/>
    </row>
    <row r="305" spans="1:15" outlineLevel="2" x14ac:dyDescent="0.45">
      <c r="A305" s="48">
        <v>1176</v>
      </c>
      <c r="B305" s="48">
        <v>11005</v>
      </c>
      <c r="C305" s="194" t="s">
        <v>397</v>
      </c>
      <c r="D305" s="71"/>
      <c r="E305" s="71"/>
      <c r="F305" s="141"/>
      <c r="G305" s="141"/>
      <c r="H305" s="141"/>
      <c r="I305" s="25"/>
      <c r="J305" s="25"/>
      <c r="K305" s="25"/>
      <c r="L305" s="25"/>
      <c r="M305" s="25"/>
      <c r="N305" s="25"/>
      <c r="O305" s="25"/>
    </row>
    <row r="306" spans="1:15" outlineLevel="2" x14ac:dyDescent="0.45">
      <c r="A306" s="48">
        <v>1176</v>
      </c>
      <c r="B306" s="48">
        <v>31001</v>
      </c>
      <c r="C306" s="194" t="s">
        <v>398</v>
      </c>
      <c r="D306" s="71"/>
      <c r="E306" s="71"/>
      <c r="F306" s="157"/>
      <c r="G306" s="148"/>
      <c r="H306" s="140"/>
      <c r="I306" s="25"/>
      <c r="J306" s="25"/>
      <c r="K306" s="25"/>
      <c r="L306" s="25"/>
      <c r="M306" s="25"/>
      <c r="N306" s="25"/>
      <c r="O306" s="25"/>
    </row>
    <row r="307" spans="1:15" outlineLevel="1" collapsed="1" x14ac:dyDescent="0.45">
      <c r="A307" s="19">
        <v>1212</v>
      </c>
      <c r="B307" s="19"/>
      <c r="C307" s="203" t="s">
        <v>403</v>
      </c>
      <c r="D307" s="21">
        <f>SUM(D308:D316)</f>
        <v>0</v>
      </c>
      <c r="E307" s="21">
        <f>SUM(E308:E316)</f>
        <v>0</v>
      </c>
      <c r="F307" s="139">
        <f t="shared" ref="F307:H307" si="71">SUM(F308:F316)</f>
        <v>0</v>
      </c>
      <c r="G307" s="139">
        <f t="shared" si="71"/>
        <v>0</v>
      </c>
      <c r="H307" s="139">
        <f t="shared" si="71"/>
        <v>0</v>
      </c>
      <c r="I307" s="21">
        <f>SUM(I308:I316)</f>
        <v>0</v>
      </c>
      <c r="J307" s="21">
        <f>SUM(J308:J316)</f>
        <v>0</v>
      </c>
      <c r="K307" s="21">
        <f>SUM(K308:K316)</f>
        <v>0</v>
      </c>
      <c r="L307" s="21">
        <f>SUM(L308:L316)</f>
        <v>0</v>
      </c>
      <c r="M307" s="21"/>
      <c r="N307" s="21"/>
      <c r="O307" s="21"/>
    </row>
    <row r="308" spans="1:15" outlineLevel="2" x14ac:dyDescent="0.45">
      <c r="A308" s="48">
        <v>1212</v>
      </c>
      <c r="B308" s="72">
        <v>12025</v>
      </c>
      <c r="C308" s="194" t="s">
        <v>404</v>
      </c>
      <c r="D308" s="25"/>
      <c r="E308" s="25"/>
      <c r="F308" s="140"/>
      <c r="G308" s="141"/>
      <c r="H308" s="141"/>
      <c r="I308" s="25"/>
      <c r="J308" s="25"/>
      <c r="K308" s="25"/>
      <c r="L308" s="25"/>
      <c r="M308" s="25"/>
      <c r="N308" s="25"/>
      <c r="O308" s="25"/>
    </row>
    <row r="309" spans="1:15" outlineLevel="2" x14ac:dyDescent="0.45">
      <c r="A309" s="48">
        <v>1212</v>
      </c>
      <c r="B309" s="48">
        <v>12002</v>
      </c>
      <c r="C309" s="194" t="s">
        <v>405</v>
      </c>
      <c r="D309" s="25"/>
      <c r="E309" s="25"/>
      <c r="F309" s="140"/>
      <c r="G309" s="141"/>
      <c r="H309" s="141"/>
      <c r="I309" s="25"/>
      <c r="J309" s="25"/>
      <c r="K309" s="25"/>
      <c r="L309" s="25"/>
      <c r="M309" s="25"/>
      <c r="N309" s="25"/>
      <c r="O309" s="25"/>
    </row>
    <row r="310" spans="1:15" ht="14.25" customHeight="1" outlineLevel="2" x14ac:dyDescent="0.45">
      <c r="A310" s="48">
        <v>1212</v>
      </c>
      <c r="B310" s="48">
        <v>12003</v>
      </c>
      <c r="C310" s="194" t="s">
        <v>406</v>
      </c>
      <c r="D310" s="25"/>
      <c r="E310" s="25"/>
      <c r="F310" s="140"/>
      <c r="G310" s="141"/>
      <c r="H310" s="141"/>
      <c r="I310" s="25"/>
      <c r="J310" s="25"/>
      <c r="K310" s="25"/>
      <c r="L310" s="25"/>
      <c r="M310" s="25"/>
      <c r="N310" s="25"/>
      <c r="O310" s="25"/>
    </row>
    <row r="311" spans="1:15" ht="29" outlineLevel="2" x14ac:dyDescent="0.45">
      <c r="A311" s="48">
        <v>1212</v>
      </c>
      <c r="B311" s="48">
        <v>12004</v>
      </c>
      <c r="C311" s="194" t="s">
        <v>407</v>
      </c>
      <c r="D311" s="25"/>
      <c r="E311" s="25"/>
      <c r="F311" s="140"/>
      <c r="G311" s="141"/>
      <c r="H311" s="141"/>
      <c r="I311" s="25"/>
      <c r="J311" s="25"/>
      <c r="K311" s="25"/>
      <c r="L311" s="25"/>
      <c r="M311" s="25"/>
      <c r="N311" s="25"/>
      <c r="O311" s="25"/>
    </row>
    <row r="312" spans="1:15" ht="29" outlineLevel="2" x14ac:dyDescent="0.45">
      <c r="A312" s="48">
        <v>1212</v>
      </c>
      <c r="B312" s="48">
        <v>12007</v>
      </c>
      <c r="C312" s="194" t="s">
        <v>408</v>
      </c>
      <c r="D312" s="25"/>
      <c r="E312" s="25"/>
      <c r="F312" s="140"/>
      <c r="G312" s="141"/>
      <c r="H312" s="141"/>
      <c r="I312" s="25"/>
      <c r="J312" s="25"/>
      <c r="K312" s="25"/>
      <c r="L312" s="25"/>
      <c r="M312" s="25"/>
      <c r="N312" s="25"/>
      <c r="O312" s="25"/>
    </row>
    <row r="313" spans="1:15" ht="29" outlineLevel="2" x14ac:dyDescent="0.45">
      <c r="A313" s="48">
        <v>1212</v>
      </c>
      <c r="B313" s="48">
        <v>12026</v>
      </c>
      <c r="C313" s="194" t="s">
        <v>409</v>
      </c>
      <c r="D313" s="25"/>
      <c r="E313" s="25"/>
      <c r="F313" s="140"/>
      <c r="G313" s="141"/>
      <c r="H313" s="140"/>
      <c r="I313" s="25"/>
      <c r="J313" s="25"/>
      <c r="K313" s="25"/>
      <c r="L313" s="25"/>
      <c r="M313" s="25"/>
      <c r="N313" s="25"/>
      <c r="O313" s="25"/>
    </row>
    <row r="314" spans="1:15" ht="29" outlineLevel="2" x14ac:dyDescent="0.45">
      <c r="A314" s="48">
        <v>1212</v>
      </c>
      <c r="B314" s="48">
        <v>12027</v>
      </c>
      <c r="C314" s="194" t="s">
        <v>410</v>
      </c>
      <c r="D314" s="25"/>
      <c r="E314" s="25"/>
      <c r="F314" s="141"/>
      <c r="G314" s="141"/>
      <c r="H314" s="141"/>
      <c r="I314" s="25"/>
      <c r="J314" s="25"/>
      <c r="K314" s="25"/>
      <c r="L314" s="25"/>
      <c r="M314" s="25"/>
      <c r="N314" s="25"/>
      <c r="O314" s="25"/>
    </row>
    <row r="315" spans="1:15" ht="29" outlineLevel="2" x14ac:dyDescent="0.45">
      <c r="A315" s="48">
        <v>1212</v>
      </c>
      <c r="B315" s="48">
        <v>12028</v>
      </c>
      <c r="C315" s="194" t="s">
        <v>411</v>
      </c>
      <c r="D315" s="25"/>
      <c r="E315" s="25"/>
      <c r="F315" s="140"/>
      <c r="G315" s="141"/>
      <c r="H315" s="141"/>
      <c r="I315" s="25"/>
      <c r="J315" s="25"/>
      <c r="K315" s="25"/>
      <c r="L315" s="25"/>
      <c r="M315" s="25"/>
      <c r="N315" s="25"/>
      <c r="O315" s="25"/>
    </row>
    <row r="316" spans="1:15" ht="29" outlineLevel="2" x14ac:dyDescent="0.45">
      <c r="A316" s="48">
        <v>1212</v>
      </c>
      <c r="B316" s="48">
        <v>12031</v>
      </c>
      <c r="C316" s="194" t="s">
        <v>412</v>
      </c>
      <c r="D316" s="25"/>
      <c r="E316" s="25"/>
      <c r="F316" s="141"/>
      <c r="G316" s="141"/>
      <c r="H316" s="141"/>
      <c r="I316" s="25"/>
      <c r="J316" s="25"/>
      <c r="K316" s="25"/>
      <c r="L316" s="25"/>
      <c r="M316" s="25"/>
      <c r="N316" s="25"/>
      <c r="O316" s="25"/>
    </row>
    <row r="317" spans="1:15" outlineLevel="2" x14ac:dyDescent="0.45">
      <c r="A317" s="19">
        <v>1232</v>
      </c>
      <c r="B317" s="48"/>
      <c r="C317" s="208" t="s">
        <v>413</v>
      </c>
      <c r="D317" s="37">
        <f>+D318+D322+D319+D320+D321</f>
        <v>0</v>
      </c>
      <c r="E317" s="37">
        <f t="shared" ref="E317:L317" si="72">+E318+E322+E319+E320+E321</f>
        <v>0</v>
      </c>
      <c r="F317" s="37">
        <f t="shared" si="72"/>
        <v>0</v>
      </c>
      <c r="G317" s="37">
        <f t="shared" si="72"/>
        <v>0</v>
      </c>
      <c r="H317" s="37">
        <f t="shared" si="72"/>
        <v>0</v>
      </c>
      <c r="I317" s="37">
        <f t="shared" si="72"/>
        <v>0</v>
      </c>
      <c r="J317" s="37">
        <f t="shared" si="72"/>
        <v>0</v>
      </c>
      <c r="K317" s="37">
        <f t="shared" si="72"/>
        <v>0</v>
      </c>
      <c r="L317" s="37">
        <f t="shared" si="72"/>
        <v>0</v>
      </c>
      <c r="M317" s="37"/>
      <c r="N317" s="37"/>
      <c r="O317" s="37"/>
    </row>
    <row r="318" spans="1:15" ht="43.5" outlineLevel="2" x14ac:dyDescent="0.45">
      <c r="A318" s="48">
        <v>1232</v>
      </c>
      <c r="B318" s="48">
        <v>11001</v>
      </c>
      <c r="C318" s="194" t="s">
        <v>414</v>
      </c>
      <c r="D318" s="25"/>
      <c r="E318" s="25"/>
      <c r="F318" s="140"/>
      <c r="G318" s="141"/>
      <c r="H318" s="141"/>
      <c r="I318" s="25"/>
      <c r="J318" s="25"/>
      <c r="K318" s="25"/>
      <c r="L318" s="25"/>
      <c r="M318" s="25"/>
      <c r="N318" s="25"/>
      <c r="O318" s="25"/>
    </row>
    <row r="319" spans="1:15" ht="43.5" outlineLevel="2" x14ac:dyDescent="0.45">
      <c r="A319" s="48">
        <v>1232</v>
      </c>
      <c r="B319" s="48">
        <v>12001</v>
      </c>
      <c r="C319" s="194" t="s">
        <v>415</v>
      </c>
      <c r="D319" s="25"/>
      <c r="E319" s="25"/>
      <c r="F319" s="140"/>
      <c r="G319" s="141"/>
      <c r="H319" s="141"/>
      <c r="I319" s="25"/>
      <c r="J319" s="25"/>
      <c r="K319" s="25"/>
      <c r="L319" s="25"/>
      <c r="M319" s="25"/>
      <c r="N319" s="25"/>
      <c r="O319" s="25"/>
    </row>
    <row r="320" spans="1:15" ht="29" outlineLevel="2" x14ac:dyDescent="0.45">
      <c r="A320" s="48">
        <v>1232</v>
      </c>
      <c r="B320" s="48">
        <v>12002</v>
      </c>
      <c r="C320" s="194" t="s">
        <v>416</v>
      </c>
      <c r="D320" s="25"/>
      <c r="E320" s="25"/>
      <c r="F320" s="140"/>
      <c r="G320" s="141"/>
      <c r="H320" s="141"/>
      <c r="I320" s="25"/>
      <c r="J320" s="25"/>
      <c r="K320" s="25"/>
      <c r="L320" s="25"/>
      <c r="M320" s="25"/>
      <c r="N320" s="25"/>
      <c r="O320" s="25"/>
    </row>
    <row r="321" spans="1:15" ht="43.5" outlineLevel="2" x14ac:dyDescent="0.45">
      <c r="A321" s="48">
        <v>1232</v>
      </c>
      <c r="B321" s="48">
        <v>12003</v>
      </c>
      <c r="C321" s="194" t="s">
        <v>417</v>
      </c>
      <c r="D321" s="25"/>
      <c r="E321" s="25"/>
      <c r="F321" s="140"/>
      <c r="G321" s="141"/>
      <c r="H321" s="141"/>
      <c r="I321" s="25"/>
      <c r="J321" s="25"/>
      <c r="K321" s="25"/>
      <c r="L321" s="25"/>
      <c r="M321" s="25"/>
      <c r="N321" s="25"/>
      <c r="O321" s="25"/>
    </row>
    <row r="322" spans="1:15" ht="43.5" outlineLevel="2" x14ac:dyDescent="0.45">
      <c r="A322" s="48">
        <v>1232</v>
      </c>
      <c r="B322" s="48">
        <v>32001</v>
      </c>
      <c r="C322" s="194" t="s">
        <v>418</v>
      </c>
      <c r="D322" s="25"/>
      <c r="E322" s="25"/>
      <c r="F322" s="140"/>
      <c r="G322" s="141"/>
      <c r="H322" s="141"/>
      <c r="I322" s="25"/>
      <c r="J322" s="25"/>
      <c r="K322" s="25"/>
      <c r="L322" s="25"/>
      <c r="M322" s="25"/>
      <c r="N322" s="25"/>
      <c r="O322" s="25"/>
    </row>
    <row r="323" spans="1:15" outlineLevel="1" x14ac:dyDescent="0.45">
      <c r="A323" s="70">
        <v>9999</v>
      </c>
      <c r="B323" s="48"/>
      <c r="C323" s="194" t="s">
        <v>104</v>
      </c>
      <c r="D323" s="74"/>
      <c r="E323" s="80"/>
      <c r="F323" s="140"/>
      <c r="G323" s="141"/>
      <c r="H323" s="141"/>
      <c r="I323" s="25"/>
      <c r="J323" s="25"/>
      <c r="K323" s="25"/>
      <c r="L323" s="25"/>
      <c r="M323" s="25"/>
      <c r="N323" s="25"/>
      <c r="O323" s="25"/>
    </row>
    <row r="324" spans="1:15" x14ac:dyDescent="0.45">
      <c r="A324" s="26" t="s">
        <v>0</v>
      </c>
      <c r="B324" s="26"/>
      <c r="C324" s="204" t="s">
        <v>419</v>
      </c>
      <c r="D324" s="27">
        <f>D325+D331+D345+D350+D356+D359+D363+D367+D373+D375+D382+D391+D395</f>
        <v>0</v>
      </c>
      <c r="E324" s="27">
        <f>E325+E331+E345+E350+E356+E359+E363+E367+E373+E375+E382+E391+E395</f>
        <v>0</v>
      </c>
      <c r="F324" s="142">
        <f t="shared" ref="F324:H324" si="73">F325+F331+F345+F350+F356+F359+F363+F367+F373+F375+F382+F391+F395</f>
        <v>0</v>
      </c>
      <c r="G324" s="142">
        <f t="shared" si="73"/>
        <v>0</v>
      </c>
      <c r="H324" s="142">
        <f t="shared" si="73"/>
        <v>0</v>
      </c>
      <c r="I324" s="27">
        <f>I325+I331+I345+I350+I356+I359+I363+I367+I373+I375+I382+I391+I395</f>
        <v>0</v>
      </c>
      <c r="J324" s="27">
        <f>J325+J331+J345+J350+J356+J359+J363+J367+J373+J375+J382+J391+J395</f>
        <v>0</v>
      </c>
      <c r="K324" s="27">
        <f>K325+K331+K345+K350+K356+K359+K363+K367+K373+K375+K382+K391+K395</f>
        <v>0</v>
      </c>
      <c r="L324" s="27">
        <f>L325+L331+L345+L350+L356+L359+L363+L367+L373+L375+L382+L391+L395</f>
        <v>0</v>
      </c>
      <c r="M324" s="27"/>
      <c r="N324" s="27"/>
      <c r="O324" s="27"/>
    </row>
    <row r="325" spans="1:15" outlineLevel="1" collapsed="1" x14ac:dyDescent="0.45">
      <c r="A325" s="19">
        <v>1003</v>
      </c>
      <c r="B325" s="23"/>
      <c r="C325" s="203" t="s">
        <v>420</v>
      </c>
      <c r="D325" s="21">
        <f>SUM(D326:D330)</f>
        <v>0</v>
      </c>
      <c r="E325" s="21">
        <f>SUM(E326:E330)</f>
        <v>0</v>
      </c>
      <c r="F325" s="139">
        <f t="shared" ref="F325:H325" si="74">SUM(F326:F330)</f>
        <v>0</v>
      </c>
      <c r="G325" s="139">
        <f t="shared" si="74"/>
        <v>0</v>
      </c>
      <c r="H325" s="139">
        <f t="shared" si="74"/>
        <v>0</v>
      </c>
      <c r="I325" s="21">
        <f>SUM(I326:I330)</f>
        <v>0</v>
      </c>
      <c r="J325" s="21">
        <f>SUM(J326:J330)</f>
        <v>0</v>
      </c>
      <c r="K325" s="21">
        <f>SUM(K326:K330)</f>
        <v>0</v>
      </c>
      <c r="L325" s="21">
        <f>SUM(L326:L330)</f>
        <v>0</v>
      </c>
      <c r="M325" s="21"/>
      <c r="N325" s="21"/>
      <c r="O325" s="21"/>
    </row>
    <row r="326" spans="1:15" s="44" customFormat="1" ht="29" outlineLevel="2" x14ac:dyDescent="0.45">
      <c r="A326" s="48">
        <v>1003</v>
      </c>
      <c r="B326" s="48">
        <v>11001</v>
      </c>
      <c r="C326" s="194" t="s">
        <v>421</v>
      </c>
      <c r="D326" s="25"/>
      <c r="E326" s="25"/>
      <c r="F326" s="140"/>
      <c r="G326" s="141"/>
      <c r="H326" s="141"/>
      <c r="I326" s="25"/>
      <c r="J326" s="25"/>
      <c r="K326" s="25"/>
      <c r="L326" s="25"/>
      <c r="M326" s="25"/>
      <c r="N326" s="25"/>
      <c r="O326" s="25"/>
    </row>
    <row r="327" spans="1:15" s="44" customFormat="1" outlineLevel="2" x14ac:dyDescent="0.45">
      <c r="A327" s="48">
        <v>1003</v>
      </c>
      <c r="B327" s="48">
        <v>11002</v>
      </c>
      <c r="C327" s="194" t="s">
        <v>422</v>
      </c>
      <c r="D327" s="25"/>
      <c r="E327" s="25"/>
      <c r="F327" s="140"/>
      <c r="G327" s="141"/>
      <c r="H327" s="141"/>
      <c r="I327" s="25"/>
      <c r="J327" s="25"/>
      <c r="K327" s="25"/>
      <c r="L327" s="25"/>
      <c r="M327" s="25"/>
      <c r="N327" s="25"/>
      <c r="O327" s="25"/>
    </row>
    <row r="328" spans="1:15" s="44" customFormat="1" outlineLevel="2" x14ac:dyDescent="0.45">
      <c r="A328" s="48">
        <v>1003</v>
      </c>
      <c r="B328" s="48">
        <v>11003</v>
      </c>
      <c r="C328" s="194" t="s">
        <v>423</v>
      </c>
      <c r="D328" s="25"/>
      <c r="E328" s="25"/>
      <c r="F328" s="140"/>
      <c r="G328" s="141"/>
      <c r="H328" s="141"/>
      <c r="I328" s="25"/>
      <c r="J328" s="25"/>
      <c r="K328" s="25"/>
      <c r="L328" s="25"/>
      <c r="M328" s="25"/>
      <c r="N328" s="25"/>
      <c r="O328" s="25"/>
    </row>
    <row r="329" spans="1:15" s="44" customFormat="1" outlineLevel="2" x14ac:dyDescent="0.45">
      <c r="A329" s="48">
        <v>1003</v>
      </c>
      <c r="B329" s="48">
        <v>11005</v>
      </c>
      <c r="C329" s="194" t="s">
        <v>424</v>
      </c>
      <c r="D329" s="25"/>
      <c r="E329" s="25"/>
      <c r="F329" s="140"/>
      <c r="G329" s="141"/>
      <c r="H329" s="141"/>
      <c r="I329" s="25"/>
      <c r="J329" s="25"/>
      <c r="K329" s="25"/>
      <c r="L329" s="25"/>
      <c r="M329" s="25"/>
      <c r="N329" s="25"/>
      <c r="O329" s="25"/>
    </row>
    <row r="330" spans="1:15" s="44" customFormat="1" ht="43.5" outlineLevel="2" x14ac:dyDescent="0.45">
      <c r="A330" s="48">
        <v>1003</v>
      </c>
      <c r="B330" s="48">
        <v>11006</v>
      </c>
      <c r="C330" s="194" t="s">
        <v>425</v>
      </c>
      <c r="D330" s="25"/>
      <c r="E330" s="25"/>
      <c r="F330" s="140"/>
      <c r="G330" s="141"/>
      <c r="H330" s="141"/>
      <c r="I330" s="25"/>
      <c r="J330" s="25"/>
      <c r="K330" s="25"/>
      <c r="L330" s="25"/>
      <c r="M330" s="25"/>
      <c r="N330" s="25"/>
      <c r="O330" s="25"/>
    </row>
    <row r="331" spans="1:15" ht="29" outlineLevel="1" collapsed="1" x14ac:dyDescent="0.45">
      <c r="A331" s="38">
        <v>1053</v>
      </c>
      <c r="B331" s="19"/>
      <c r="C331" s="205" t="s">
        <v>426</v>
      </c>
      <c r="D331" s="32">
        <f>SUM(D332:D344)</f>
        <v>0</v>
      </c>
      <c r="E331" s="32">
        <f>SUM(E332:E344)</f>
        <v>0</v>
      </c>
      <c r="F331" s="143">
        <f t="shared" ref="F331:H331" si="75">SUM(F332:F344)</f>
        <v>0</v>
      </c>
      <c r="G331" s="143">
        <f t="shared" si="75"/>
        <v>0</v>
      </c>
      <c r="H331" s="143">
        <f t="shared" si="75"/>
        <v>0</v>
      </c>
      <c r="I331" s="32">
        <f>SUM(I332:I344)</f>
        <v>0</v>
      </c>
      <c r="J331" s="32">
        <f>SUM(J332:J344)</f>
        <v>0</v>
      </c>
      <c r="K331" s="32">
        <f>SUM(K332:K344)</f>
        <v>0</v>
      </c>
      <c r="L331" s="32">
        <f>SUM(L332:L344)</f>
        <v>0</v>
      </c>
      <c r="M331" s="32"/>
      <c r="N331" s="32"/>
      <c r="O331" s="32"/>
    </row>
    <row r="332" spans="1:15" ht="29" outlineLevel="2" x14ac:dyDescent="0.45">
      <c r="A332" s="38">
        <v>1053</v>
      </c>
      <c r="B332" s="48">
        <v>11004</v>
      </c>
      <c r="C332" s="194" t="s">
        <v>427</v>
      </c>
      <c r="D332" s="25"/>
      <c r="E332" s="25"/>
      <c r="F332" s="140"/>
      <c r="G332" s="141"/>
      <c r="H332" s="141"/>
      <c r="I332" s="25"/>
      <c r="J332" s="25"/>
      <c r="K332" s="25"/>
      <c r="L332" s="25"/>
      <c r="M332" s="25"/>
      <c r="N332" s="25"/>
      <c r="O332" s="25"/>
    </row>
    <row r="333" spans="1:15" ht="43.5" outlineLevel="2" x14ac:dyDescent="0.45">
      <c r="A333" s="38">
        <v>1053</v>
      </c>
      <c r="B333" s="48">
        <v>11005</v>
      </c>
      <c r="C333" s="194" t="s">
        <v>428</v>
      </c>
      <c r="D333" s="25"/>
      <c r="E333" s="25"/>
      <c r="F333" s="140"/>
      <c r="G333" s="141"/>
      <c r="H333" s="141"/>
      <c r="I333" s="25"/>
      <c r="J333" s="25"/>
      <c r="K333" s="25"/>
      <c r="L333" s="25"/>
      <c r="M333" s="25"/>
      <c r="N333" s="25"/>
      <c r="O333" s="25"/>
    </row>
    <row r="334" spans="1:15" ht="43.5" outlineLevel="2" x14ac:dyDescent="0.45">
      <c r="A334" s="38">
        <v>1053</v>
      </c>
      <c r="B334" s="48">
        <v>11006</v>
      </c>
      <c r="C334" s="194" t="s">
        <v>429</v>
      </c>
      <c r="D334" s="25"/>
      <c r="E334" s="25"/>
      <c r="F334" s="140"/>
      <c r="G334" s="141"/>
      <c r="H334" s="141"/>
      <c r="I334" s="25"/>
      <c r="J334" s="25"/>
      <c r="K334" s="25"/>
      <c r="L334" s="25"/>
      <c r="M334" s="25"/>
      <c r="N334" s="25"/>
      <c r="O334" s="25"/>
    </row>
    <row r="335" spans="1:15" ht="29" outlineLevel="2" x14ac:dyDescent="0.45">
      <c r="A335" s="38">
        <v>1053</v>
      </c>
      <c r="B335" s="48">
        <v>11008</v>
      </c>
      <c r="C335" s="194" t="s">
        <v>430</v>
      </c>
      <c r="D335" s="25"/>
      <c r="E335" s="25"/>
      <c r="F335" s="140"/>
      <c r="G335" s="141"/>
      <c r="H335" s="141"/>
      <c r="I335" s="25"/>
      <c r="J335" s="25"/>
      <c r="K335" s="25"/>
      <c r="L335" s="25"/>
      <c r="M335" s="25"/>
      <c r="N335" s="25"/>
      <c r="O335" s="25"/>
    </row>
    <row r="336" spans="1:15" ht="43.5" outlineLevel="2" x14ac:dyDescent="0.45">
      <c r="A336" s="38">
        <v>1053</v>
      </c>
      <c r="B336" s="48">
        <v>11009</v>
      </c>
      <c r="C336" s="194" t="s">
        <v>431</v>
      </c>
      <c r="D336" s="25"/>
      <c r="E336" s="25"/>
      <c r="F336" s="140"/>
      <c r="G336" s="141"/>
      <c r="H336" s="141"/>
      <c r="I336" s="25"/>
      <c r="J336" s="25"/>
      <c r="K336" s="25"/>
      <c r="L336" s="25"/>
      <c r="M336" s="25"/>
      <c r="N336" s="25"/>
      <c r="O336" s="25"/>
    </row>
    <row r="337" spans="1:15" ht="43.5" outlineLevel="2" x14ac:dyDescent="0.45">
      <c r="A337" s="38">
        <v>1053</v>
      </c>
      <c r="B337" s="48">
        <v>11011</v>
      </c>
      <c r="C337" s="194" t="s">
        <v>432</v>
      </c>
      <c r="D337" s="25"/>
      <c r="E337" s="25"/>
      <c r="F337" s="140"/>
      <c r="G337" s="141"/>
      <c r="H337" s="141"/>
      <c r="I337" s="25"/>
      <c r="J337" s="25"/>
      <c r="K337" s="25"/>
      <c r="L337" s="25"/>
      <c r="M337" s="25"/>
      <c r="N337" s="25"/>
      <c r="O337" s="25"/>
    </row>
    <row r="338" spans="1:15" ht="29" outlineLevel="2" x14ac:dyDescent="0.45">
      <c r="A338" s="38">
        <v>1053</v>
      </c>
      <c r="B338" s="48">
        <v>11014</v>
      </c>
      <c r="C338" s="194" t="s">
        <v>433</v>
      </c>
      <c r="D338" s="25"/>
      <c r="E338" s="25"/>
      <c r="F338" s="140"/>
      <c r="G338" s="141"/>
      <c r="H338" s="141"/>
      <c r="I338" s="25"/>
      <c r="J338" s="25"/>
      <c r="K338" s="25"/>
      <c r="L338" s="25"/>
      <c r="M338" s="25"/>
      <c r="N338" s="25"/>
      <c r="O338" s="25"/>
    </row>
    <row r="339" spans="1:15" ht="43.5" outlineLevel="2" x14ac:dyDescent="0.45">
      <c r="A339" s="38">
        <v>1053</v>
      </c>
      <c r="B339" s="48">
        <v>11015</v>
      </c>
      <c r="C339" s="194" t="s">
        <v>434</v>
      </c>
      <c r="D339" s="25"/>
      <c r="E339" s="25"/>
      <c r="F339" s="140"/>
      <c r="G339" s="141"/>
      <c r="H339" s="141"/>
      <c r="I339" s="25"/>
      <c r="J339" s="25"/>
      <c r="K339" s="25"/>
      <c r="L339" s="25"/>
      <c r="M339" s="25"/>
      <c r="N339" s="25"/>
      <c r="O339" s="25"/>
    </row>
    <row r="340" spans="1:15" ht="58" outlineLevel="2" x14ac:dyDescent="0.45">
      <c r="A340" s="38">
        <v>1053</v>
      </c>
      <c r="B340" s="48">
        <v>11017</v>
      </c>
      <c r="C340" s="194" t="s">
        <v>435</v>
      </c>
      <c r="D340" s="25"/>
      <c r="E340" s="25"/>
      <c r="F340" s="140"/>
      <c r="G340" s="141"/>
      <c r="H340" s="141"/>
      <c r="I340" s="25"/>
      <c r="J340" s="25"/>
      <c r="K340" s="25"/>
      <c r="L340" s="25"/>
      <c r="M340" s="25"/>
      <c r="N340" s="25"/>
      <c r="O340" s="25"/>
    </row>
    <row r="341" spans="1:15" ht="58" outlineLevel="2" x14ac:dyDescent="0.45">
      <c r="A341" s="38">
        <v>1053</v>
      </c>
      <c r="B341" s="48">
        <v>32001</v>
      </c>
      <c r="C341" s="194" t="s">
        <v>436</v>
      </c>
      <c r="D341" s="25"/>
      <c r="E341" s="25"/>
      <c r="F341" s="140"/>
      <c r="G341" s="141"/>
      <c r="H341" s="141"/>
      <c r="I341" s="25"/>
      <c r="J341" s="25"/>
      <c r="K341" s="25"/>
      <c r="L341" s="25"/>
      <c r="M341" s="25"/>
      <c r="N341" s="25"/>
      <c r="O341" s="25"/>
    </row>
    <row r="342" spans="1:15" ht="58" outlineLevel="2" x14ac:dyDescent="0.45">
      <c r="A342" s="38">
        <v>1053</v>
      </c>
      <c r="B342" s="48">
        <v>32004</v>
      </c>
      <c r="C342" s="194" t="s">
        <v>437</v>
      </c>
      <c r="D342" s="25"/>
      <c r="E342" s="25"/>
      <c r="F342" s="140"/>
      <c r="G342" s="141"/>
      <c r="H342" s="141"/>
      <c r="I342" s="25"/>
      <c r="J342" s="25"/>
      <c r="K342" s="25"/>
      <c r="L342" s="25"/>
      <c r="M342" s="25"/>
      <c r="N342" s="25"/>
      <c r="O342" s="25"/>
    </row>
    <row r="343" spans="1:15" ht="43.5" outlineLevel="2" x14ac:dyDescent="0.45">
      <c r="A343" s="38">
        <v>1053</v>
      </c>
      <c r="B343" s="48">
        <v>32005</v>
      </c>
      <c r="C343" s="194" t="s">
        <v>438</v>
      </c>
      <c r="D343" s="25"/>
      <c r="E343" s="25"/>
      <c r="F343" s="140"/>
      <c r="G343" s="141"/>
      <c r="H343" s="141"/>
      <c r="I343" s="25"/>
      <c r="J343" s="25"/>
      <c r="K343" s="25"/>
      <c r="L343" s="25"/>
      <c r="M343" s="25"/>
      <c r="N343" s="25"/>
      <c r="O343" s="25"/>
    </row>
    <row r="344" spans="1:15" ht="58" outlineLevel="2" x14ac:dyDescent="0.45">
      <c r="A344" s="38">
        <v>1053</v>
      </c>
      <c r="B344" s="48">
        <v>32007</v>
      </c>
      <c r="C344" s="194" t="s">
        <v>439</v>
      </c>
      <c r="D344" s="25"/>
      <c r="E344" s="25"/>
      <c r="F344" s="140"/>
      <c r="G344" s="141"/>
      <c r="H344" s="141"/>
      <c r="I344" s="25"/>
      <c r="J344" s="25"/>
      <c r="K344" s="25"/>
      <c r="L344" s="25"/>
      <c r="M344" s="25"/>
      <c r="N344" s="25"/>
      <c r="O344" s="25"/>
    </row>
    <row r="345" spans="1:15" outlineLevel="1" collapsed="1" x14ac:dyDescent="0.45">
      <c r="A345" s="19">
        <v>1099</v>
      </c>
      <c r="B345" s="19"/>
      <c r="C345" s="203" t="s">
        <v>440</v>
      </c>
      <c r="D345" s="21">
        <f>SUM(D346:D349)</f>
        <v>0</v>
      </c>
      <c r="E345" s="21">
        <f>SUM(E346:E349)</f>
        <v>0</v>
      </c>
      <c r="F345" s="139">
        <f t="shared" ref="F345:H345" si="76">SUM(F346:F349)</f>
        <v>0</v>
      </c>
      <c r="G345" s="139">
        <f t="shared" si="76"/>
        <v>0</v>
      </c>
      <c r="H345" s="139">
        <f t="shared" si="76"/>
        <v>0</v>
      </c>
      <c r="I345" s="21">
        <f>SUM(I346:I349)</f>
        <v>0</v>
      </c>
      <c r="J345" s="21">
        <f>SUM(J346:J349)</f>
        <v>0</v>
      </c>
      <c r="K345" s="21">
        <f>SUM(K346:K349)</f>
        <v>0</v>
      </c>
      <c r="L345" s="21">
        <f>SUM(L346:L349)</f>
        <v>0</v>
      </c>
      <c r="M345" s="21"/>
      <c r="N345" s="21"/>
      <c r="O345" s="21"/>
    </row>
    <row r="346" spans="1:15" ht="29" outlineLevel="2" x14ac:dyDescent="0.45">
      <c r="A346" s="48">
        <v>1099</v>
      </c>
      <c r="B346" s="48">
        <v>11001</v>
      </c>
      <c r="C346" s="194" t="s">
        <v>441</v>
      </c>
      <c r="D346" s="25"/>
      <c r="E346" s="25"/>
      <c r="F346" s="140"/>
      <c r="G346" s="141"/>
      <c r="H346" s="141"/>
      <c r="I346" s="25"/>
      <c r="J346" s="25"/>
      <c r="K346" s="25"/>
      <c r="L346" s="25"/>
      <c r="M346" s="25"/>
      <c r="N346" s="25"/>
      <c r="O346" s="25"/>
    </row>
    <row r="347" spans="1:15" ht="43.5" outlineLevel="2" x14ac:dyDescent="0.45">
      <c r="A347" s="48">
        <v>1099</v>
      </c>
      <c r="B347" s="48">
        <v>11004</v>
      </c>
      <c r="C347" s="194" t="s">
        <v>442</v>
      </c>
      <c r="D347" s="25"/>
      <c r="E347" s="25"/>
      <c r="F347" s="140"/>
      <c r="G347" s="141"/>
      <c r="H347" s="141"/>
      <c r="I347" s="25"/>
      <c r="J347" s="25"/>
      <c r="K347" s="25"/>
      <c r="L347" s="25"/>
      <c r="M347" s="25"/>
      <c r="N347" s="25"/>
      <c r="O347" s="25"/>
    </row>
    <row r="348" spans="1:15" outlineLevel="2" x14ac:dyDescent="0.45">
      <c r="A348" s="48">
        <v>1099</v>
      </c>
      <c r="B348" s="48">
        <v>11006</v>
      </c>
      <c r="C348" s="194" t="s">
        <v>443</v>
      </c>
      <c r="D348" s="25"/>
      <c r="E348" s="25"/>
      <c r="F348" s="140"/>
      <c r="G348" s="141"/>
      <c r="H348" s="141"/>
      <c r="I348" s="25"/>
      <c r="J348" s="25"/>
      <c r="K348" s="25"/>
      <c r="L348" s="25"/>
      <c r="M348" s="25"/>
      <c r="N348" s="25"/>
      <c r="O348" s="25"/>
    </row>
    <row r="349" spans="1:15" ht="29" outlineLevel="2" x14ac:dyDescent="0.45">
      <c r="A349" s="48">
        <v>1099</v>
      </c>
      <c r="B349" s="48">
        <v>12001</v>
      </c>
      <c r="C349" s="194" t="s">
        <v>444</v>
      </c>
      <c r="D349" s="25"/>
      <c r="E349" s="25"/>
      <c r="F349" s="140"/>
      <c r="G349" s="141"/>
      <c r="H349" s="141"/>
      <c r="I349" s="25"/>
      <c r="J349" s="25"/>
      <c r="K349" s="25"/>
      <c r="L349" s="25"/>
      <c r="M349" s="25"/>
      <c r="N349" s="25"/>
      <c r="O349" s="25"/>
    </row>
    <row r="350" spans="1:15" ht="29" outlineLevel="1" collapsed="1" x14ac:dyDescent="0.45">
      <c r="A350" s="19">
        <v>1126</v>
      </c>
      <c r="B350" s="19"/>
      <c r="C350" s="207" t="s">
        <v>445</v>
      </c>
      <c r="D350" s="42">
        <f>SUM(D351:D355)</f>
        <v>0</v>
      </c>
      <c r="E350" s="42">
        <f>SUM(E351:E355)</f>
        <v>0</v>
      </c>
      <c r="F350" s="160">
        <f t="shared" ref="F350:H350" si="77">SUM(F351:F355)</f>
        <v>0</v>
      </c>
      <c r="G350" s="160">
        <f t="shared" si="77"/>
        <v>0</v>
      </c>
      <c r="H350" s="160">
        <f t="shared" si="77"/>
        <v>0</v>
      </c>
      <c r="I350" s="42">
        <f>SUM(I351:I355)</f>
        <v>0</v>
      </c>
      <c r="J350" s="42">
        <f>SUM(J351:J355)</f>
        <v>0</v>
      </c>
      <c r="K350" s="42">
        <f>SUM(K351:K355)</f>
        <v>0</v>
      </c>
      <c r="L350" s="42">
        <f>SUM(L351:L355)</f>
        <v>0</v>
      </c>
      <c r="M350" s="42"/>
      <c r="N350" s="42"/>
      <c r="O350" s="42"/>
    </row>
    <row r="351" spans="1:15" s="44" customFormat="1" ht="29" outlineLevel="2" x14ac:dyDescent="0.45">
      <c r="A351" s="48">
        <v>1126</v>
      </c>
      <c r="B351" s="48">
        <v>11001</v>
      </c>
      <c r="C351" s="194" t="s">
        <v>446</v>
      </c>
      <c r="D351" s="34"/>
      <c r="E351" s="34"/>
      <c r="F351" s="140"/>
      <c r="G351" s="141"/>
      <c r="H351" s="141"/>
      <c r="I351" s="25"/>
      <c r="J351" s="25"/>
      <c r="K351" s="25"/>
      <c r="L351" s="25"/>
      <c r="M351" s="25"/>
      <c r="N351" s="25"/>
      <c r="O351" s="25"/>
    </row>
    <row r="352" spans="1:15" outlineLevel="2" x14ac:dyDescent="0.45">
      <c r="A352" s="48">
        <v>1126</v>
      </c>
      <c r="B352" s="193">
        <v>31006</v>
      </c>
      <c r="C352" s="194" t="s">
        <v>447</v>
      </c>
      <c r="D352" s="34"/>
      <c r="E352" s="34"/>
      <c r="F352" s="140"/>
      <c r="G352" s="141"/>
      <c r="H352" s="141"/>
      <c r="I352" s="25"/>
      <c r="J352" s="25"/>
      <c r="K352" s="25"/>
      <c r="L352" s="25"/>
      <c r="M352" s="25"/>
      <c r="N352" s="25"/>
      <c r="O352" s="25"/>
    </row>
    <row r="353" spans="1:15" outlineLevel="2" x14ac:dyDescent="0.45">
      <c r="A353" s="48">
        <v>1126</v>
      </c>
      <c r="B353" s="48">
        <v>31002</v>
      </c>
      <c r="C353" s="194" t="s">
        <v>448</v>
      </c>
      <c r="D353" s="25"/>
      <c r="E353" s="25"/>
      <c r="F353" s="140"/>
      <c r="G353" s="141"/>
      <c r="H353" s="141"/>
      <c r="I353" s="25"/>
      <c r="J353" s="25"/>
      <c r="K353" s="25"/>
      <c r="L353" s="25"/>
      <c r="M353" s="25"/>
      <c r="N353" s="25"/>
      <c r="O353" s="25"/>
    </row>
    <row r="354" spans="1:15" ht="29" outlineLevel="2" x14ac:dyDescent="0.45">
      <c r="A354" s="48">
        <v>1126</v>
      </c>
      <c r="B354" s="48">
        <v>31002</v>
      </c>
      <c r="C354" s="194" t="s">
        <v>449</v>
      </c>
      <c r="D354" s="25"/>
      <c r="E354" s="25"/>
      <c r="F354" s="141"/>
      <c r="G354" s="141"/>
      <c r="H354" s="141"/>
      <c r="I354" s="25"/>
      <c r="J354" s="25"/>
      <c r="K354" s="25"/>
      <c r="L354" s="25"/>
      <c r="M354" s="25"/>
      <c r="N354" s="25"/>
      <c r="O354" s="25"/>
    </row>
    <row r="355" spans="1:15" outlineLevel="2" x14ac:dyDescent="0.45">
      <c r="A355" s="48">
        <v>1126</v>
      </c>
      <c r="B355" s="48">
        <v>31003</v>
      </c>
      <c r="C355" s="194" t="s">
        <v>450</v>
      </c>
      <c r="D355" s="25"/>
      <c r="E355" s="25"/>
      <c r="F355" s="141"/>
      <c r="G355" s="141"/>
      <c r="H355" s="141"/>
      <c r="I355" s="25"/>
      <c r="J355" s="25"/>
      <c r="K355" s="25"/>
      <c r="L355" s="25"/>
      <c r="M355" s="25"/>
      <c r="N355" s="25"/>
      <c r="O355" s="25"/>
    </row>
    <row r="356" spans="1:15" outlineLevel="1" collapsed="1" x14ac:dyDescent="0.45">
      <c r="A356" s="19">
        <v>1142</v>
      </c>
      <c r="B356" s="19"/>
      <c r="C356" s="203" t="s">
        <v>451</v>
      </c>
      <c r="D356" s="21">
        <f>SUM(D357:D358)</f>
        <v>0</v>
      </c>
      <c r="E356" s="21">
        <f>SUM(E357:E358)</f>
        <v>0</v>
      </c>
      <c r="F356" s="139">
        <f t="shared" ref="F356:H356" si="78">SUM(F357:F358)</f>
        <v>0</v>
      </c>
      <c r="G356" s="139">
        <f t="shared" si="78"/>
        <v>0</v>
      </c>
      <c r="H356" s="139">
        <f t="shared" si="78"/>
        <v>0</v>
      </c>
      <c r="I356" s="21">
        <f t="shared" ref="I356:K356" si="79">SUM(I357:I358)</f>
        <v>0</v>
      </c>
      <c r="J356" s="21">
        <f t="shared" si="79"/>
        <v>0</v>
      </c>
      <c r="K356" s="21">
        <f t="shared" si="79"/>
        <v>0</v>
      </c>
      <c r="L356" s="21">
        <f t="shared" ref="L356" si="80">SUM(L357:L358)</f>
        <v>0</v>
      </c>
      <c r="M356" s="21"/>
      <c r="N356" s="21"/>
      <c r="O356" s="21"/>
    </row>
    <row r="357" spans="1:15" outlineLevel="2" x14ac:dyDescent="0.45">
      <c r="A357" s="48">
        <v>1142</v>
      </c>
      <c r="B357" s="48">
        <v>11001</v>
      </c>
      <c r="C357" s="194" t="s">
        <v>452</v>
      </c>
      <c r="D357" s="25"/>
      <c r="E357" s="25"/>
      <c r="F357" s="140"/>
      <c r="G357" s="141"/>
      <c r="H357" s="141"/>
      <c r="I357" s="25"/>
      <c r="J357" s="25"/>
      <c r="K357" s="25"/>
      <c r="L357" s="25"/>
      <c r="M357" s="25"/>
      <c r="N357" s="25"/>
      <c r="O357" s="25"/>
    </row>
    <row r="358" spans="1:15" s="44" customFormat="1" outlineLevel="2" x14ac:dyDescent="0.45">
      <c r="A358" s="48">
        <v>1142</v>
      </c>
      <c r="B358" s="48">
        <v>11002</v>
      </c>
      <c r="C358" s="194" t="s">
        <v>453</v>
      </c>
      <c r="D358" s="25"/>
      <c r="E358" s="25"/>
      <c r="F358" s="140"/>
      <c r="G358" s="141"/>
      <c r="H358" s="141"/>
      <c r="I358" s="25"/>
      <c r="J358" s="25"/>
      <c r="K358" s="25"/>
      <c r="L358" s="25"/>
      <c r="M358" s="25"/>
      <c r="N358" s="25"/>
      <c r="O358" s="25"/>
    </row>
    <row r="359" spans="1:15" outlineLevel="1" collapsed="1" x14ac:dyDescent="0.45">
      <c r="A359" s="19">
        <v>1188</v>
      </c>
      <c r="B359" s="19"/>
      <c r="C359" s="203" t="s">
        <v>454</v>
      </c>
      <c r="D359" s="21">
        <f>SUM(D360:D362)</f>
        <v>0</v>
      </c>
      <c r="E359" s="21">
        <f t="shared" ref="E359:K359" si="81">SUM(E360:E362)</f>
        <v>0</v>
      </c>
      <c r="F359" s="139">
        <f t="shared" ref="F359:H359" si="82">SUM(F360:F362)</f>
        <v>0</v>
      </c>
      <c r="G359" s="139">
        <f t="shared" si="82"/>
        <v>0</v>
      </c>
      <c r="H359" s="139">
        <f t="shared" si="82"/>
        <v>0</v>
      </c>
      <c r="I359" s="21">
        <f t="shared" si="81"/>
        <v>0</v>
      </c>
      <c r="J359" s="21">
        <f t="shared" si="81"/>
        <v>0</v>
      </c>
      <c r="K359" s="21">
        <f t="shared" si="81"/>
        <v>0</v>
      </c>
      <c r="L359" s="21">
        <f t="shared" ref="L359" si="83">SUM(L360:L362)</f>
        <v>0</v>
      </c>
      <c r="M359" s="21"/>
      <c r="N359" s="21"/>
      <c r="O359" s="21"/>
    </row>
    <row r="360" spans="1:15" s="44" customFormat="1" ht="29" outlineLevel="2" x14ac:dyDescent="0.45">
      <c r="A360" s="48">
        <v>1188</v>
      </c>
      <c r="B360" s="48">
        <v>11001</v>
      </c>
      <c r="C360" s="194" t="s">
        <v>455</v>
      </c>
      <c r="D360" s="25"/>
      <c r="E360" s="25"/>
      <c r="F360" s="140"/>
      <c r="G360" s="141"/>
      <c r="H360" s="141"/>
      <c r="I360" s="25"/>
      <c r="J360" s="25"/>
      <c r="K360" s="25"/>
      <c r="L360" s="25"/>
      <c r="M360" s="25"/>
      <c r="N360" s="25"/>
      <c r="O360" s="25"/>
    </row>
    <row r="361" spans="1:15" s="44" customFormat="1" ht="29" outlineLevel="2" x14ac:dyDescent="0.45">
      <c r="A361" s="48">
        <v>1188</v>
      </c>
      <c r="B361" s="48">
        <v>12001</v>
      </c>
      <c r="C361" s="194" t="s">
        <v>456</v>
      </c>
      <c r="D361" s="25"/>
      <c r="E361" s="25"/>
      <c r="F361" s="140"/>
      <c r="G361" s="141"/>
      <c r="H361" s="141"/>
      <c r="I361" s="25"/>
      <c r="J361" s="25"/>
      <c r="K361" s="25"/>
      <c r="L361" s="25"/>
      <c r="M361" s="25"/>
      <c r="N361" s="25"/>
      <c r="O361" s="25"/>
    </row>
    <row r="362" spans="1:15" s="44" customFormat="1" outlineLevel="2" x14ac:dyDescent="0.45">
      <c r="A362" s="48">
        <v>1188</v>
      </c>
      <c r="B362" s="193">
        <v>11002</v>
      </c>
      <c r="C362" s="194" t="s">
        <v>457</v>
      </c>
      <c r="D362" s="25"/>
      <c r="E362" s="25"/>
      <c r="F362" s="140"/>
      <c r="G362" s="140"/>
      <c r="H362" s="140"/>
      <c r="I362" s="25"/>
      <c r="J362" s="25"/>
      <c r="K362" s="25"/>
      <c r="L362" s="25"/>
      <c r="M362" s="25"/>
      <c r="N362" s="25"/>
      <c r="O362" s="25"/>
    </row>
    <row r="363" spans="1:15" s="44" customFormat="1" outlineLevel="1" collapsed="1" x14ac:dyDescent="0.45">
      <c r="A363" s="19">
        <v>1191</v>
      </c>
      <c r="B363" s="19"/>
      <c r="C363" s="203" t="s">
        <v>458</v>
      </c>
      <c r="D363" s="21">
        <f>SUM(D364:D366)</f>
        <v>0</v>
      </c>
      <c r="E363" s="21">
        <f>SUM(E364:E366)</f>
        <v>0</v>
      </c>
      <c r="F363" s="139">
        <f t="shared" ref="F363:H363" si="84">SUM(F364:F366)</f>
        <v>0</v>
      </c>
      <c r="G363" s="139">
        <f t="shared" si="84"/>
        <v>0</v>
      </c>
      <c r="H363" s="139">
        <f t="shared" si="84"/>
        <v>0</v>
      </c>
      <c r="I363" s="21">
        <f>SUM(I364:I366)</f>
        <v>0</v>
      </c>
      <c r="J363" s="21">
        <f>SUM(J364:J366)</f>
        <v>0</v>
      </c>
      <c r="K363" s="21">
        <f>SUM(K364:K366)</f>
        <v>0</v>
      </c>
      <c r="L363" s="21">
        <f>SUM(L364:L366)</f>
        <v>0</v>
      </c>
      <c r="M363" s="21"/>
      <c r="N363" s="21"/>
      <c r="O363" s="21"/>
    </row>
    <row r="364" spans="1:15" s="44" customFormat="1" outlineLevel="2" x14ac:dyDescent="0.45">
      <c r="A364" s="48">
        <v>1191</v>
      </c>
      <c r="B364" s="48">
        <v>11001</v>
      </c>
      <c r="C364" s="194" t="s">
        <v>458</v>
      </c>
      <c r="D364" s="25"/>
      <c r="E364" s="25"/>
      <c r="F364" s="140"/>
      <c r="G364" s="141"/>
      <c r="H364" s="141"/>
      <c r="I364" s="25"/>
      <c r="J364" s="25"/>
      <c r="K364" s="25"/>
      <c r="L364" s="25"/>
      <c r="M364" s="25"/>
      <c r="N364" s="25"/>
      <c r="O364" s="25"/>
    </row>
    <row r="365" spans="1:15" s="44" customFormat="1" ht="29" outlineLevel="2" x14ac:dyDescent="0.45">
      <c r="A365" s="48">
        <v>1191</v>
      </c>
      <c r="B365" s="48">
        <v>11003</v>
      </c>
      <c r="C365" s="194" t="s">
        <v>459</v>
      </c>
      <c r="D365" s="25"/>
      <c r="E365" s="25"/>
      <c r="F365" s="140"/>
      <c r="G365" s="141"/>
      <c r="H365" s="141"/>
      <c r="I365" s="25"/>
      <c r="J365" s="25"/>
      <c r="K365" s="25"/>
      <c r="L365" s="25"/>
      <c r="M365" s="25"/>
      <c r="N365" s="25"/>
      <c r="O365" s="25"/>
    </row>
    <row r="366" spans="1:15" s="44" customFormat="1" ht="29" outlineLevel="2" x14ac:dyDescent="0.45">
      <c r="A366" s="48">
        <v>1191</v>
      </c>
      <c r="B366" s="48">
        <v>11005</v>
      </c>
      <c r="C366" s="194" t="s">
        <v>460</v>
      </c>
      <c r="D366" s="25"/>
      <c r="E366" s="25"/>
      <c r="F366" s="140"/>
      <c r="G366" s="141"/>
      <c r="H366" s="141"/>
      <c r="I366" s="25"/>
      <c r="J366" s="25"/>
      <c r="K366" s="25"/>
      <c r="L366" s="25"/>
      <c r="M366" s="25"/>
      <c r="N366" s="25"/>
      <c r="O366" s="25"/>
    </row>
    <row r="367" spans="1:15" outlineLevel="1" collapsed="1" x14ac:dyDescent="0.45">
      <c r="A367" s="19">
        <v>1200</v>
      </c>
      <c r="B367" s="19"/>
      <c r="C367" s="203" t="s">
        <v>461</v>
      </c>
      <c r="D367" s="21">
        <f>SUM(D368:D372)</f>
        <v>0</v>
      </c>
      <c r="E367" s="21">
        <f>SUM(E368:E372)</f>
        <v>0</v>
      </c>
      <c r="F367" s="139">
        <f t="shared" ref="F367:H367" si="85">SUM(F368:F372)</f>
        <v>0</v>
      </c>
      <c r="G367" s="139">
        <f t="shared" si="85"/>
        <v>0</v>
      </c>
      <c r="H367" s="139">
        <f t="shared" si="85"/>
        <v>0</v>
      </c>
      <c r="I367" s="21">
        <f t="shared" ref="I367:K367" si="86">SUM(I368:I372)</f>
        <v>0</v>
      </c>
      <c r="J367" s="21">
        <f t="shared" si="86"/>
        <v>0</v>
      </c>
      <c r="K367" s="21">
        <f t="shared" si="86"/>
        <v>0</v>
      </c>
      <c r="L367" s="21">
        <f t="shared" ref="L367" si="87">SUM(L368:L372)</f>
        <v>0</v>
      </c>
      <c r="M367" s="21"/>
      <c r="N367" s="21"/>
      <c r="O367" s="21"/>
    </row>
    <row r="368" spans="1:15" s="44" customFormat="1" outlineLevel="2" x14ac:dyDescent="0.45">
      <c r="A368" s="48">
        <v>1200</v>
      </c>
      <c r="B368" s="48">
        <v>11001</v>
      </c>
      <c r="C368" s="194" t="s">
        <v>462</v>
      </c>
      <c r="D368" s="25"/>
      <c r="E368" s="25"/>
      <c r="F368" s="140"/>
      <c r="G368" s="141"/>
      <c r="H368" s="141"/>
      <c r="I368" s="25"/>
      <c r="J368" s="25"/>
      <c r="K368" s="25"/>
      <c r="L368" s="25"/>
      <c r="M368" s="25"/>
      <c r="N368" s="25"/>
      <c r="O368" s="25"/>
    </row>
    <row r="369" spans="1:15" s="44" customFormat="1" outlineLevel="2" x14ac:dyDescent="0.45">
      <c r="A369" s="48">
        <v>1200</v>
      </c>
      <c r="B369" s="48">
        <v>11003</v>
      </c>
      <c r="C369" s="194" t="s">
        <v>463</v>
      </c>
      <c r="D369" s="25"/>
      <c r="E369" s="25"/>
      <c r="F369" s="140"/>
      <c r="G369" s="141"/>
      <c r="H369" s="141"/>
      <c r="I369" s="25"/>
      <c r="J369" s="25"/>
      <c r="K369" s="25"/>
      <c r="L369" s="25"/>
      <c r="M369" s="25"/>
      <c r="N369" s="25"/>
      <c r="O369" s="25"/>
    </row>
    <row r="370" spans="1:15" s="44" customFormat="1" ht="43.5" outlineLevel="2" x14ac:dyDescent="0.45">
      <c r="A370" s="48">
        <v>1200</v>
      </c>
      <c r="B370" s="48">
        <v>11004</v>
      </c>
      <c r="C370" s="194" t="s">
        <v>464</v>
      </c>
      <c r="D370" s="25"/>
      <c r="E370" s="25"/>
      <c r="F370" s="140"/>
      <c r="G370" s="141"/>
      <c r="H370" s="141"/>
      <c r="I370" s="25"/>
      <c r="J370" s="25"/>
      <c r="K370" s="25"/>
      <c r="L370" s="25"/>
      <c r="M370" s="25"/>
      <c r="N370" s="25"/>
      <c r="O370" s="25"/>
    </row>
    <row r="371" spans="1:15" s="44" customFormat="1" ht="29" outlineLevel="2" x14ac:dyDescent="0.45">
      <c r="A371" s="48">
        <v>1200</v>
      </c>
      <c r="B371" s="48">
        <v>11006</v>
      </c>
      <c r="C371" s="194" t="s">
        <v>465</v>
      </c>
      <c r="D371" s="25"/>
      <c r="E371" s="25"/>
      <c r="F371" s="140"/>
      <c r="G371" s="141"/>
      <c r="H371" s="141"/>
      <c r="I371" s="25"/>
      <c r="J371" s="25"/>
      <c r="K371" s="25"/>
      <c r="L371" s="25"/>
      <c r="M371" s="25"/>
      <c r="N371" s="25"/>
      <c r="O371" s="25"/>
    </row>
    <row r="372" spans="1:15" s="44" customFormat="1" ht="43.5" outlineLevel="2" x14ac:dyDescent="0.45">
      <c r="A372" s="48">
        <v>1200</v>
      </c>
      <c r="B372" s="48">
        <v>11007</v>
      </c>
      <c r="C372" s="194" t="s">
        <v>466</v>
      </c>
      <c r="D372" s="25"/>
      <c r="E372" s="25"/>
      <c r="F372" s="140"/>
      <c r="G372" s="141"/>
      <c r="H372" s="141"/>
      <c r="I372" s="25"/>
      <c r="J372" s="25"/>
      <c r="K372" s="25"/>
      <c r="L372" s="25"/>
      <c r="M372" s="25"/>
      <c r="N372" s="25"/>
      <c r="O372" s="25"/>
    </row>
    <row r="373" spans="1:15" outlineLevel="1" collapsed="1" x14ac:dyDescent="0.45">
      <c r="A373" s="19">
        <v>1201</v>
      </c>
      <c r="B373" s="19"/>
      <c r="C373" s="203" t="s">
        <v>467</v>
      </c>
      <c r="D373" s="21">
        <f>SUM(D374:D374)</f>
        <v>0</v>
      </c>
      <c r="E373" s="21">
        <f>SUM(E374:E374)</f>
        <v>0</v>
      </c>
      <c r="F373" s="139">
        <f t="shared" ref="F373:H373" si="88">SUM(F374:F374)</f>
        <v>0</v>
      </c>
      <c r="G373" s="139">
        <f t="shared" si="88"/>
        <v>0</v>
      </c>
      <c r="H373" s="139">
        <f t="shared" si="88"/>
        <v>0</v>
      </c>
      <c r="I373" s="21">
        <f t="shared" ref="I373:L373" si="89">SUM(I374:I374)</f>
        <v>0</v>
      </c>
      <c r="J373" s="21">
        <f t="shared" si="89"/>
        <v>0</v>
      </c>
      <c r="K373" s="21">
        <f t="shared" si="89"/>
        <v>0</v>
      </c>
      <c r="L373" s="21">
        <f t="shared" si="89"/>
        <v>0</v>
      </c>
      <c r="M373" s="21"/>
      <c r="N373" s="21"/>
      <c r="O373" s="21"/>
    </row>
    <row r="374" spans="1:15" s="44" customFormat="1" outlineLevel="2" x14ac:dyDescent="0.45">
      <c r="A374" s="48">
        <v>1201</v>
      </c>
      <c r="B374" s="48">
        <v>11001</v>
      </c>
      <c r="C374" s="194" t="s">
        <v>468</v>
      </c>
      <c r="D374" s="25"/>
      <c r="E374" s="25"/>
      <c r="F374" s="140"/>
      <c r="G374" s="141"/>
      <c r="H374" s="141"/>
      <c r="I374" s="25"/>
      <c r="J374" s="25"/>
      <c r="K374" s="25"/>
      <c r="L374" s="25"/>
      <c r="M374" s="25"/>
      <c r="N374" s="25"/>
      <c r="O374" s="25"/>
    </row>
    <row r="375" spans="1:15" outlineLevel="1" collapsed="1" x14ac:dyDescent="0.45">
      <c r="A375" s="19">
        <v>1202</v>
      </c>
      <c r="B375" s="19"/>
      <c r="C375" s="203" t="s">
        <v>469</v>
      </c>
      <c r="D375" s="21">
        <f>SUM(D376:D381)</f>
        <v>0</v>
      </c>
      <c r="E375" s="21">
        <f>SUM(E376:E381)</f>
        <v>0</v>
      </c>
      <c r="F375" s="139">
        <f t="shared" ref="F375:H375" si="90">SUM(F376:F381)</f>
        <v>0</v>
      </c>
      <c r="G375" s="139">
        <f t="shared" si="90"/>
        <v>0</v>
      </c>
      <c r="H375" s="139">
        <f t="shared" si="90"/>
        <v>0</v>
      </c>
      <c r="I375" s="21">
        <f t="shared" ref="I375:K375" si="91">SUM(I376:I381)</f>
        <v>0</v>
      </c>
      <c r="J375" s="21">
        <f t="shared" si="91"/>
        <v>0</v>
      </c>
      <c r="K375" s="21">
        <f t="shared" si="91"/>
        <v>0</v>
      </c>
      <c r="L375" s="21">
        <f t="shared" ref="L375" si="92">SUM(L376:L381)</f>
        <v>0</v>
      </c>
      <c r="M375" s="21"/>
      <c r="N375" s="21"/>
      <c r="O375" s="21"/>
    </row>
    <row r="376" spans="1:15" s="44" customFormat="1" outlineLevel="2" x14ac:dyDescent="0.45">
      <c r="A376" s="48">
        <v>1202</v>
      </c>
      <c r="B376" s="48">
        <v>11001</v>
      </c>
      <c r="C376" s="194" t="s">
        <v>470</v>
      </c>
      <c r="D376" s="25"/>
      <c r="E376" s="25"/>
      <c r="F376" s="140"/>
      <c r="G376" s="141"/>
      <c r="H376" s="141"/>
      <c r="I376" s="25"/>
      <c r="J376" s="25"/>
      <c r="K376" s="25"/>
      <c r="L376" s="25"/>
      <c r="M376" s="25"/>
      <c r="N376" s="25"/>
      <c r="O376" s="25"/>
    </row>
    <row r="377" spans="1:15" s="44" customFormat="1" outlineLevel="2" x14ac:dyDescent="0.45">
      <c r="A377" s="48">
        <v>1202</v>
      </c>
      <c r="B377" s="48">
        <v>11002</v>
      </c>
      <c r="C377" s="194" t="s">
        <v>471</v>
      </c>
      <c r="D377" s="25"/>
      <c r="E377" s="25"/>
      <c r="F377" s="140"/>
      <c r="G377" s="141"/>
      <c r="H377" s="141"/>
      <c r="I377" s="25"/>
      <c r="J377" s="25"/>
      <c r="K377" s="25"/>
      <c r="L377" s="25"/>
      <c r="M377" s="25"/>
      <c r="N377" s="25"/>
      <c r="O377" s="25"/>
    </row>
    <row r="378" spans="1:15" s="44" customFormat="1" ht="29" outlineLevel="2" x14ac:dyDescent="0.45">
      <c r="A378" s="48">
        <v>1202</v>
      </c>
      <c r="B378" s="48">
        <v>11003</v>
      </c>
      <c r="C378" s="194" t="s">
        <v>472</v>
      </c>
      <c r="D378" s="25"/>
      <c r="E378" s="25"/>
      <c r="F378" s="140"/>
      <c r="G378" s="141"/>
      <c r="H378" s="141"/>
      <c r="I378" s="25"/>
      <c r="J378" s="25"/>
      <c r="K378" s="25"/>
      <c r="L378" s="25"/>
      <c r="M378" s="25"/>
      <c r="N378" s="25"/>
      <c r="O378" s="25"/>
    </row>
    <row r="379" spans="1:15" s="44" customFormat="1" ht="29" outlineLevel="2" x14ac:dyDescent="0.45">
      <c r="A379" s="48">
        <v>1202</v>
      </c>
      <c r="B379" s="48">
        <v>11004</v>
      </c>
      <c r="C379" s="194" t="s">
        <v>473</v>
      </c>
      <c r="D379" s="25"/>
      <c r="E379" s="25"/>
      <c r="F379" s="140"/>
      <c r="G379" s="141"/>
      <c r="H379" s="141"/>
      <c r="I379" s="25"/>
      <c r="J379" s="25"/>
      <c r="K379" s="25"/>
      <c r="L379" s="25"/>
      <c r="M379" s="25"/>
      <c r="N379" s="25"/>
      <c r="O379" s="25"/>
    </row>
    <row r="380" spans="1:15" s="44" customFormat="1" ht="43.5" outlineLevel="2" x14ac:dyDescent="0.45">
      <c r="A380" s="48">
        <v>1202</v>
      </c>
      <c r="B380" s="48">
        <v>11005</v>
      </c>
      <c r="C380" s="194" t="s">
        <v>474</v>
      </c>
      <c r="D380" s="25"/>
      <c r="E380" s="25"/>
      <c r="F380" s="140"/>
      <c r="G380" s="141"/>
      <c r="H380" s="141"/>
      <c r="I380" s="25"/>
      <c r="J380" s="25"/>
      <c r="K380" s="25"/>
      <c r="L380" s="25"/>
      <c r="M380" s="25"/>
      <c r="N380" s="25"/>
      <c r="O380" s="25"/>
    </row>
    <row r="381" spans="1:15" s="44" customFormat="1" outlineLevel="2" x14ac:dyDescent="0.45">
      <c r="A381" s="48">
        <v>1202</v>
      </c>
      <c r="B381" s="48">
        <v>11006</v>
      </c>
      <c r="C381" s="194" t="s">
        <v>475</v>
      </c>
      <c r="D381" s="25"/>
      <c r="E381" s="25"/>
      <c r="F381" s="140"/>
      <c r="G381" s="141"/>
      <c r="H381" s="141"/>
      <c r="I381" s="25"/>
      <c r="J381" s="25"/>
      <c r="K381" s="25"/>
      <c r="L381" s="25"/>
      <c r="M381" s="25"/>
      <c r="N381" s="25"/>
      <c r="O381" s="25"/>
    </row>
    <row r="382" spans="1:15" outlineLevel="1" collapsed="1" x14ac:dyDescent="0.45">
      <c r="A382" s="19">
        <v>1207</v>
      </c>
      <c r="B382" s="19"/>
      <c r="C382" s="208" t="s">
        <v>476</v>
      </c>
      <c r="D382" s="37">
        <f>SUM(D383:D390)</f>
        <v>0</v>
      </c>
      <c r="E382" s="37">
        <f>SUM(E383:E390)</f>
        <v>0</v>
      </c>
      <c r="F382" s="37">
        <f t="shared" ref="F382:H382" si="93">SUM(F383:F390)</f>
        <v>0</v>
      </c>
      <c r="G382" s="37">
        <f t="shared" si="93"/>
        <v>0</v>
      </c>
      <c r="H382" s="37">
        <f t="shared" si="93"/>
        <v>0</v>
      </c>
      <c r="I382" s="37">
        <f>SUM(I383:I390)</f>
        <v>0</v>
      </c>
      <c r="J382" s="37">
        <f>SUM(J383:J390)</f>
        <v>0</v>
      </c>
      <c r="K382" s="37">
        <f>SUM(K383:K390)</f>
        <v>0</v>
      </c>
      <c r="L382" s="37">
        <f>SUM(L383:L390)</f>
        <v>0</v>
      </c>
      <c r="M382" s="37"/>
      <c r="N382" s="37"/>
      <c r="O382" s="37"/>
    </row>
    <row r="383" spans="1:15" ht="29" outlineLevel="2" x14ac:dyDescent="0.45">
      <c r="A383" s="48">
        <v>1207</v>
      </c>
      <c r="B383" s="48">
        <v>11001</v>
      </c>
      <c r="C383" s="194" t="s">
        <v>477</v>
      </c>
      <c r="D383" s="25"/>
      <c r="E383" s="25"/>
      <c r="F383" s="140"/>
      <c r="G383" s="141"/>
      <c r="H383" s="141"/>
      <c r="I383" s="25"/>
      <c r="J383" s="25"/>
      <c r="K383" s="25"/>
      <c r="L383" s="25"/>
      <c r="M383" s="25"/>
      <c r="N383" s="25"/>
      <c r="O383" s="25"/>
    </row>
    <row r="384" spans="1:15" s="44" customFormat="1" outlineLevel="2" x14ac:dyDescent="0.45">
      <c r="A384" s="48">
        <v>1207</v>
      </c>
      <c r="B384" s="48">
        <v>11002</v>
      </c>
      <c r="C384" s="194" t="s">
        <v>478</v>
      </c>
      <c r="D384" s="25"/>
      <c r="E384" s="25"/>
      <c r="F384" s="140"/>
      <c r="G384" s="141"/>
      <c r="H384" s="141"/>
      <c r="I384" s="25"/>
      <c r="J384" s="25"/>
      <c r="K384" s="25"/>
      <c r="L384" s="25"/>
      <c r="M384" s="25"/>
      <c r="N384" s="25"/>
      <c r="O384" s="25"/>
    </row>
    <row r="385" spans="1:15" s="44" customFormat="1" ht="29" outlineLevel="2" x14ac:dyDescent="0.45">
      <c r="A385" s="48">
        <v>1207</v>
      </c>
      <c r="B385" s="48">
        <v>11003</v>
      </c>
      <c r="C385" s="194" t="s">
        <v>479</v>
      </c>
      <c r="D385" s="25"/>
      <c r="E385" s="25"/>
      <c r="F385" s="140"/>
      <c r="G385" s="141"/>
      <c r="H385" s="141"/>
      <c r="I385" s="25"/>
      <c r="J385" s="25"/>
      <c r="K385" s="25"/>
      <c r="L385" s="25"/>
      <c r="M385" s="25"/>
      <c r="N385" s="25"/>
      <c r="O385" s="25"/>
    </row>
    <row r="386" spans="1:15" s="44" customFormat="1" ht="29" outlineLevel="2" x14ac:dyDescent="0.45">
      <c r="A386" s="48">
        <v>1207</v>
      </c>
      <c r="B386" s="48">
        <v>11004</v>
      </c>
      <c r="C386" s="194" t="s">
        <v>480</v>
      </c>
      <c r="D386" s="25"/>
      <c r="E386" s="25"/>
      <c r="F386" s="140"/>
      <c r="G386" s="141"/>
      <c r="H386" s="141"/>
      <c r="I386" s="25"/>
      <c r="J386" s="25"/>
      <c r="K386" s="25"/>
      <c r="L386" s="25"/>
      <c r="M386" s="25"/>
      <c r="N386" s="25"/>
      <c r="O386" s="25"/>
    </row>
    <row r="387" spans="1:15" s="44" customFormat="1" outlineLevel="2" x14ac:dyDescent="0.45">
      <c r="A387" s="48">
        <v>1207</v>
      </c>
      <c r="B387" s="48">
        <v>11005</v>
      </c>
      <c r="C387" s="194" t="s">
        <v>481</v>
      </c>
      <c r="D387" s="25"/>
      <c r="E387" s="25"/>
      <c r="F387" s="140"/>
      <c r="G387" s="141"/>
      <c r="H387" s="141"/>
      <c r="I387" s="25"/>
      <c r="J387" s="25"/>
      <c r="K387" s="25"/>
      <c r="L387" s="25"/>
      <c r="M387" s="25"/>
      <c r="N387" s="25"/>
      <c r="O387" s="25"/>
    </row>
    <row r="388" spans="1:15" s="44" customFormat="1" outlineLevel="2" x14ac:dyDescent="0.45">
      <c r="A388" s="48">
        <v>1207</v>
      </c>
      <c r="B388" s="48">
        <v>11007</v>
      </c>
      <c r="C388" s="194" t="s">
        <v>482</v>
      </c>
      <c r="D388" s="25"/>
      <c r="E388" s="25"/>
      <c r="F388" s="140"/>
      <c r="G388" s="141"/>
      <c r="H388" s="141"/>
      <c r="I388" s="25"/>
      <c r="J388" s="25"/>
      <c r="K388" s="25"/>
      <c r="L388" s="25"/>
      <c r="M388" s="25"/>
      <c r="N388" s="25"/>
      <c r="O388" s="25"/>
    </row>
    <row r="389" spans="1:15" ht="29" outlineLevel="2" x14ac:dyDescent="0.45">
      <c r="A389" s="48">
        <v>1207</v>
      </c>
      <c r="B389" s="48">
        <v>11017</v>
      </c>
      <c r="C389" s="194" t="s">
        <v>483</v>
      </c>
      <c r="D389" s="25"/>
      <c r="E389" s="25"/>
      <c r="F389" s="140"/>
      <c r="G389" s="141"/>
      <c r="H389" s="141"/>
      <c r="I389" s="25"/>
      <c r="J389" s="25"/>
      <c r="K389" s="25"/>
      <c r="L389" s="25"/>
      <c r="M389" s="25"/>
      <c r="N389" s="25"/>
      <c r="O389" s="25"/>
    </row>
    <row r="390" spans="1:15" outlineLevel="2" x14ac:dyDescent="0.45">
      <c r="A390" s="48">
        <v>1207</v>
      </c>
      <c r="B390" s="193">
        <v>11018</v>
      </c>
      <c r="C390" s="194" t="s">
        <v>484</v>
      </c>
      <c r="D390" s="25"/>
      <c r="E390" s="25"/>
      <c r="F390" s="140"/>
      <c r="G390" s="141"/>
      <c r="H390" s="141"/>
      <c r="I390" s="25"/>
      <c r="J390" s="25"/>
      <c r="K390" s="25"/>
      <c r="L390" s="25"/>
      <c r="M390" s="25"/>
      <c r="N390" s="25"/>
      <c r="O390" s="25"/>
    </row>
    <row r="391" spans="1:15" outlineLevel="1" collapsed="1" x14ac:dyDescent="0.45">
      <c r="A391" s="19">
        <v>1208</v>
      </c>
      <c r="B391" s="19"/>
      <c r="C391" s="203" t="s">
        <v>485</v>
      </c>
      <c r="D391" s="21">
        <f>SUM(D392:D394)</f>
        <v>0</v>
      </c>
      <c r="E391" s="21">
        <f>SUM(E392:E394)</f>
        <v>0</v>
      </c>
      <c r="F391" s="139">
        <f t="shared" ref="F391:H391" si="94">SUM(F392:F394)</f>
        <v>0</v>
      </c>
      <c r="G391" s="139">
        <f t="shared" si="94"/>
        <v>0</v>
      </c>
      <c r="H391" s="139">
        <f t="shared" si="94"/>
        <v>0</v>
      </c>
      <c r="I391" s="21">
        <f t="shared" ref="I391:K391" si="95">SUM(I392:I394)</f>
        <v>0</v>
      </c>
      <c r="J391" s="21">
        <f t="shared" si="95"/>
        <v>0</v>
      </c>
      <c r="K391" s="21">
        <f t="shared" si="95"/>
        <v>0</v>
      </c>
      <c r="L391" s="21">
        <f t="shared" ref="L391" si="96">SUM(L392:L394)</f>
        <v>0</v>
      </c>
      <c r="M391" s="21"/>
      <c r="N391" s="21"/>
      <c r="O391" s="21"/>
    </row>
    <row r="392" spans="1:15" s="44" customFormat="1" outlineLevel="2" x14ac:dyDescent="0.45">
      <c r="A392" s="48">
        <v>1208</v>
      </c>
      <c r="B392" s="48">
        <v>11001</v>
      </c>
      <c r="C392" s="194" t="s">
        <v>486</v>
      </c>
      <c r="D392" s="25"/>
      <c r="E392" s="25"/>
      <c r="F392" s="140"/>
      <c r="G392" s="141"/>
      <c r="H392" s="141"/>
      <c r="I392" s="25"/>
      <c r="J392" s="25"/>
      <c r="K392" s="25"/>
      <c r="L392" s="25"/>
      <c r="M392" s="25"/>
      <c r="N392" s="25"/>
      <c r="O392" s="25"/>
    </row>
    <row r="393" spans="1:15" s="44" customFormat="1" outlineLevel="2" x14ac:dyDescent="0.45">
      <c r="A393" s="48">
        <v>1208</v>
      </c>
      <c r="B393" s="48">
        <v>11002</v>
      </c>
      <c r="C393" s="194" t="s">
        <v>487</v>
      </c>
      <c r="D393" s="25"/>
      <c r="E393" s="25"/>
      <c r="F393" s="140"/>
      <c r="G393" s="141"/>
      <c r="H393" s="141"/>
      <c r="I393" s="25"/>
      <c r="J393" s="25"/>
      <c r="K393" s="25"/>
      <c r="L393" s="25"/>
      <c r="M393" s="25"/>
      <c r="N393" s="25"/>
      <c r="O393" s="25"/>
    </row>
    <row r="394" spans="1:15" s="44" customFormat="1" outlineLevel="2" x14ac:dyDescent="0.45">
      <c r="A394" s="48">
        <v>1208</v>
      </c>
      <c r="B394" s="48">
        <v>11003</v>
      </c>
      <c r="C394" s="194" t="s">
        <v>488</v>
      </c>
      <c r="D394" s="25"/>
      <c r="E394" s="25"/>
      <c r="F394" s="140"/>
      <c r="G394" s="141"/>
      <c r="H394" s="141"/>
      <c r="I394" s="25"/>
      <c r="J394" s="25"/>
      <c r="K394" s="25"/>
      <c r="L394" s="25"/>
      <c r="M394" s="25"/>
      <c r="N394" s="25"/>
      <c r="O394" s="25"/>
    </row>
    <row r="395" spans="1:15" outlineLevel="1" x14ac:dyDescent="0.45">
      <c r="A395" s="70">
        <v>9999</v>
      </c>
      <c r="B395" s="70"/>
      <c r="C395" s="194" t="s">
        <v>489</v>
      </c>
      <c r="D395" s="25"/>
      <c r="E395" s="25"/>
      <c r="F395" s="140"/>
      <c r="G395" s="141"/>
      <c r="H395" s="141"/>
      <c r="I395" s="25"/>
      <c r="J395" s="25"/>
      <c r="K395" s="25"/>
      <c r="L395" s="25"/>
      <c r="M395" s="25"/>
      <c r="N395" s="25"/>
      <c r="O395" s="25"/>
    </row>
    <row r="396" spans="1:15" x14ac:dyDescent="0.45">
      <c r="A396" s="26" t="s">
        <v>0</v>
      </c>
      <c r="B396" s="26"/>
      <c r="C396" s="204" t="s">
        <v>490</v>
      </c>
      <c r="D396" s="27">
        <f>D397+D399+D404+D409+D421+D425+D429+D433+D439</f>
        <v>0</v>
      </c>
      <c r="E396" s="27">
        <f>E397+E399+E404+E409+E421+E425+E429+E433+E439</f>
        <v>0</v>
      </c>
      <c r="F396" s="142">
        <f t="shared" ref="F396:H396" si="97">F397+F399+F404+F409+F421+F425+F429+F433+F439</f>
        <v>0</v>
      </c>
      <c r="G396" s="142">
        <f t="shared" si="97"/>
        <v>0</v>
      </c>
      <c r="H396" s="142">
        <f t="shared" si="97"/>
        <v>0</v>
      </c>
      <c r="I396" s="27">
        <f>I397+I399+I404+I409+I421+I425+I429+I433+I439</f>
        <v>0</v>
      </c>
      <c r="J396" s="27">
        <f>J397+J399+J404+J409+J421+J425+J429+J433+J439</f>
        <v>0</v>
      </c>
      <c r="K396" s="27">
        <f>K397+K399+K404+K409+K421+K425+K429+K433+K439</f>
        <v>0</v>
      </c>
      <c r="L396" s="27">
        <f>L397+L399+L404+L409+L421+L425+L429+L433+L439</f>
        <v>0</v>
      </c>
      <c r="M396" s="27"/>
      <c r="N396" s="27"/>
      <c r="O396" s="27"/>
    </row>
    <row r="397" spans="1:15" outlineLevel="1" collapsed="1" x14ac:dyDescent="0.45">
      <c r="A397" s="19">
        <v>1052</v>
      </c>
      <c r="B397" s="19"/>
      <c r="C397" s="203" t="s">
        <v>491</v>
      </c>
      <c r="D397" s="21">
        <f>SUM(D398)</f>
        <v>0</v>
      </c>
      <c r="E397" s="21">
        <f>SUM(E398)</f>
        <v>0</v>
      </c>
      <c r="F397" s="139">
        <f t="shared" ref="F397:H397" si="98">SUM(F398)</f>
        <v>0</v>
      </c>
      <c r="G397" s="139">
        <f t="shared" si="98"/>
        <v>0</v>
      </c>
      <c r="H397" s="139">
        <f t="shared" si="98"/>
        <v>0</v>
      </c>
      <c r="I397" s="21">
        <f t="shared" ref="I397:L397" si="99">SUM(I398)</f>
        <v>0</v>
      </c>
      <c r="J397" s="21">
        <f t="shared" si="99"/>
        <v>0</v>
      </c>
      <c r="K397" s="21">
        <f t="shared" si="99"/>
        <v>0</v>
      </c>
      <c r="L397" s="21">
        <f t="shared" si="99"/>
        <v>0</v>
      </c>
      <c r="M397" s="21"/>
      <c r="N397" s="21"/>
      <c r="O397" s="21"/>
    </row>
    <row r="398" spans="1:15" outlineLevel="2" x14ac:dyDescent="0.45">
      <c r="A398" s="48">
        <v>1052</v>
      </c>
      <c r="B398" s="48">
        <v>11001</v>
      </c>
      <c r="C398" s="194" t="s">
        <v>492</v>
      </c>
      <c r="D398" s="71"/>
      <c r="E398" s="71"/>
      <c r="F398" s="151"/>
      <c r="G398" s="141"/>
      <c r="H398" s="141"/>
      <c r="I398" s="25"/>
      <c r="J398" s="25"/>
      <c r="K398" s="25"/>
      <c r="L398" s="25"/>
      <c r="M398" s="25"/>
      <c r="N398" s="25"/>
      <c r="O398" s="25"/>
    </row>
    <row r="399" spans="1:15" ht="29" outlineLevel="1" collapsed="1" x14ac:dyDescent="0.45">
      <c r="A399" s="19">
        <v>1057</v>
      </c>
      <c r="B399" s="19"/>
      <c r="C399" s="203" t="s">
        <v>493</v>
      </c>
      <c r="D399" s="21">
        <f>SUM(D400:D403)</f>
        <v>0</v>
      </c>
      <c r="E399" s="21">
        <f>SUM(E400:E403)</f>
        <v>0</v>
      </c>
      <c r="F399" s="139">
        <f t="shared" ref="F399:H399" si="100">SUM(F400:F403)</f>
        <v>0</v>
      </c>
      <c r="G399" s="139">
        <f t="shared" si="100"/>
        <v>0</v>
      </c>
      <c r="H399" s="139">
        <f t="shared" si="100"/>
        <v>0</v>
      </c>
      <c r="I399" s="21">
        <f>SUM(I400:I403)</f>
        <v>0</v>
      </c>
      <c r="J399" s="21">
        <f>SUM(J400:J403)</f>
        <v>0</v>
      </c>
      <c r="K399" s="21">
        <f>SUM(K400:K403)</f>
        <v>0</v>
      </c>
      <c r="L399" s="21">
        <f>SUM(L400:L403)</f>
        <v>0</v>
      </c>
      <c r="M399" s="21"/>
      <c r="N399" s="21"/>
      <c r="O399" s="21"/>
    </row>
    <row r="400" spans="1:15" ht="29" outlineLevel="2" x14ac:dyDescent="0.45">
      <c r="A400" s="48">
        <v>1057</v>
      </c>
      <c r="B400" s="48">
        <v>11001</v>
      </c>
      <c r="C400" s="194" t="s">
        <v>494</v>
      </c>
      <c r="D400" s="71"/>
      <c r="E400" s="36"/>
      <c r="F400" s="140"/>
      <c r="G400" s="141"/>
      <c r="H400" s="141"/>
      <c r="I400" s="25"/>
      <c r="J400" s="25"/>
      <c r="K400" s="25"/>
      <c r="L400" s="25"/>
      <c r="M400" s="25"/>
      <c r="N400" s="25"/>
      <c r="O400" s="25"/>
    </row>
    <row r="401" spans="1:15" outlineLevel="2" x14ac:dyDescent="0.45">
      <c r="A401" s="48">
        <v>1057</v>
      </c>
      <c r="B401" s="48">
        <v>11003</v>
      </c>
      <c r="C401" s="194" t="s">
        <v>495</v>
      </c>
      <c r="D401" s="71"/>
      <c r="E401" s="71"/>
      <c r="F401" s="151"/>
      <c r="G401" s="141"/>
      <c r="H401" s="141"/>
      <c r="I401" s="25"/>
      <c r="J401" s="25"/>
      <c r="K401" s="25"/>
      <c r="L401" s="25"/>
      <c r="M401" s="25"/>
      <c r="N401" s="25"/>
      <c r="O401" s="25"/>
    </row>
    <row r="402" spans="1:15" ht="29" outlineLevel="2" x14ac:dyDescent="0.45">
      <c r="A402" s="48">
        <v>1057</v>
      </c>
      <c r="B402" s="48">
        <v>11010</v>
      </c>
      <c r="C402" s="194" t="s">
        <v>496</v>
      </c>
      <c r="D402" s="71"/>
      <c r="E402" s="71"/>
      <c r="F402" s="140"/>
      <c r="G402" s="141"/>
      <c r="H402" s="141"/>
      <c r="I402" s="25"/>
      <c r="J402" s="25"/>
      <c r="K402" s="25"/>
      <c r="L402" s="25"/>
      <c r="M402" s="25"/>
      <c r="N402" s="25"/>
      <c r="O402" s="25"/>
    </row>
    <row r="403" spans="1:15" ht="29" outlineLevel="2" x14ac:dyDescent="0.45">
      <c r="A403" s="48">
        <v>1057</v>
      </c>
      <c r="B403" s="48">
        <v>31001</v>
      </c>
      <c r="C403" s="194" t="s">
        <v>497</v>
      </c>
      <c r="D403" s="71"/>
      <c r="E403" s="71"/>
      <c r="F403" s="140"/>
      <c r="G403" s="141"/>
      <c r="H403" s="141"/>
      <c r="I403" s="25"/>
      <c r="J403" s="25"/>
      <c r="K403" s="25"/>
      <c r="L403" s="25"/>
      <c r="M403" s="25"/>
      <c r="N403" s="25"/>
      <c r="O403" s="25"/>
    </row>
    <row r="404" spans="1:15" outlineLevel="1" collapsed="1" x14ac:dyDescent="0.45">
      <c r="A404" s="19">
        <v>1093</v>
      </c>
      <c r="B404" s="19"/>
      <c r="C404" s="203" t="s">
        <v>498</v>
      </c>
      <c r="D404" s="21">
        <f t="shared" ref="D404:H404" si="101">SUM(D405:D408)</f>
        <v>0</v>
      </c>
      <c r="E404" s="21">
        <f t="shared" si="101"/>
        <v>0</v>
      </c>
      <c r="F404" s="139">
        <f t="shared" si="101"/>
        <v>0</v>
      </c>
      <c r="G404" s="139">
        <f t="shared" si="101"/>
        <v>0</v>
      </c>
      <c r="H404" s="139">
        <f t="shared" si="101"/>
        <v>0</v>
      </c>
      <c r="I404" s="21">
        <f t="shared" ref="I404:K404" si="102">SUM(I405:I408)</f>
        <v>0</v>
      </c>
      <c r="J404" s="21">
        <f t="shared" si="102"/>
        <v>0</v>
      </c>
      <c r="K404" s="21">
        <f t="shared" si="102"/>
        <v>0</v>
      </c>
      <c r="L404" s="21">
        <f t="shared" ref="L404" si="103">SUM(L405:L408)</f>
        <v>0</v>
      </c>
      <c r="M404" s="21"/>
      <c r="N404" s="21"/>
      <c r="O404" s="21"/>
    </row>
    <row r="405" spans="1:15" outlineLevel="2" x14ac:dyDescent="0.45">
      <c r="A405" s="48">
        <v>1093</v>
      </c>
      <c r="B405" s="48">
        <v>11001</v>
      </c>
      <c r="C405" s="194" t="s">
        <v>499</v>
      </c>
      <c r="D405" s="71"/>
      <c r="E405" s="71"/>
      <c r="F405" s="146"/>
      <c r="G405" s="146"/>
      <c r="H405" s="146"/>
      <c r="I405" s="71"/>
      <c r="J405" s="71"/>
      <c r="K405" s="71"/>
      <c r="L405" s="71"/>
      <c r="M405" s="71"/>
      <c r="N405" s="71"/>
      <c r="O405" s="71"/>
    </row>
    <row r="406" spans="1:15" outlineLevel="2" x14ac:dyDescent="0.45">
      <c r="A406" s="48">
        <v>1093</v>
      </c>
      <c r="B406" s="48">
        <v>11002</v>
      </c>
      <c r="C406" s="194" t="s">
        <v>500</v>
      </c>
      <c r="D406" s="71"/>
      <c r="E406" s="71"/>
      <c r="F406" s="151"/>
      <c r="G406" s="141"/>
      <c r="H406" s="141"/>
      <c r="I406" s="25"/>
      <c r="J406" s="25"/>
      <c r="K406" s="25"/>
      <c r="L406" s="25"/>
      <c r="M406" s="25"/>
      <c r="N406" s="25"/>
      <c r="O406" s="25"/>
    </row>
    <row r="407" spans="1:15" outlineLevel="2" x14ac:dyDescent="0.45">
      <c r="A407" s="48">
        <v>1093</v>
      </c>
      <c r="B407" s="48">
        <v>11003</v>
      </c>
      <c r="C407" s="194" t="s">
        <v>501</v>
      </c>
      <c r="D407" s="25"/>
      <c r="E407" s="25"/>
      <c r="F407" s="140"/>
      <c r="G407" s="141"/>
      <c r="H407" s="141"/>
      <c r="I407" s="25"/>
      <c r="J407" s="25"/>
      <c r="K407" s="25"/>
      <c r="L407" s="25"/>
      <c r="M407" s="25"/>
      <c r="N407" s="25"/>
      <c r="O407" s="25"/>
    </row>
    <row r="408" spans="1:15" outlineLevel="2" x14ac:dyDescent="0.45">
      <c r="A408" s="48">
        <v>1093</v>
      </c>
      <c r="B408" s="48">
        <v>11008</v>
      </c>
      <c r="C408" s="194" t="s">
        <v>502</v>
      </c>
      <c r="D408" s="25"/>
      <c r="E408" s="25"/>
      <c r="F408" s="140"/>
      <c r="G408" s="141"/>
      <c r="H408" s="141"/>
      <c r="I408" s="25"/>
      <c r="J408" s="25"/>
      <c r="K408" s="25"/>
      <c r="L408" s="25"/>
      <c r="M408" s="25"/>
      <c r="N408" s="25"/>
      <c r="O408" s="25"/>
    </row>
    <row r="409" spans="1:15" outlineLevel="1" collapsed="1" x14ac:dyDescent="0.45">
      <c r="A409" s="19">
        <v>1120</v>
      </c>
      <c r="B409" s="19"/>
      <c r="C409" s="203" t="s">
        <v>503</v>
      </c>
      <c r="D409" s="21">
        <f>SUM(D410:D420)</f>
        <v>0</v>
      </c>
      <c r="E409" s="21">
        <f>SUM(E410:E420)</f>
        <v>0</v>
      </c>
      <c r="F409" s="139">
        <f t="shared" ref="F409:H409" si="104">SUM(F410:F420)</f>
        <v>0</v>
      </c>
      <c r="G409" s="139">
        <f t="shared" si="104"/>
        <v>0</v>
      </c>
      <c r="H409" s="139">
        <f t="shared" si="104"/>
        <v>0</v>
      </c>
      <c r="I409" s="21">
        <f>SUM(I410:I420)</f>
        <v>0</v>
      </c>
      <c r="J409" s="21">
        <f>SUM(J410:J420)</f>
        <v>0</v>
      </c>
      <c r="K409" s="21">
        <f>SUM(K410:K420)</f>
        <v>0</v>
      </c>
      <c r="L409" s="21">
        <f>SUM(L410:L420)</f>
        <v>0</v>
      </c>
      <c r="M409" s="21"/>
      <c r="N409" s="21"/>
      <c r="O409" s="21"/>
    </row>
    <row r="410" spans="1:15" outlineLevel="2" x14ac:dyDescent="0.45">
      <c r="A410" s="48">
        <v>1120</v>
      </c>
      <c r="B410" s="48">
        <v>11001</v>
      </c>
      <c r="C410" s="194" t="s">
        <v>503</v>
      </c>
      <c r="D410" s="25"/>
      <c r="E410" s="25"/>
      <c r="F410" s="140"/>
      <c r="G410" s="141"/>
      <c r="H410" s="141"/>
      <c r="I410" s="25"/>
      <c r="J410" s="25"/>
      <c r="K410" s="25"/>
      <c r="L410" s="25"/>
      <c r="M410" s="25"/>
      <c r="N410" s="25"/>
      <c r="O410" s="25"/>
    </row>
    <row r="411" spans="1:15" outlineLevel="2" x14ac:dyDescent="0.45">
      <c r="A411" s="48">
        <v>1120</v>
      </c>
      <c r="B411" s="48">
        <v>11002</v>
      </c>
      <c r="C411" s="194" t="s">
        <v>504</v>
      </c>
      <c r="D411" s="71"/>
      <c r="E411" s="71"/>
      <c r="F411" s="140"/>
      <c r="G411" s="141"/>
      <c r="H411" s="141"/>
      <c r="I411" s="25"/>
      <c r="J411" s="25"/>
      <c r="K411" s="25"/>
      <c r="L411" s="25"/>
      <c r="M411" s="25"/>
      <c r="N411" s="25"/>
      <c r="O411" s="25"/>
    </row>
    <row r="412" spans="1:15" outlineLevel="2" x14ac:dyDescent="0.45">
      <c r="A412" s="48">
        <v>1120</v>
      </c>
      <c r="B412" s="48">
        <v>11004</v>
      </c>
      <c r="C412" s="194" t="s">
        <v>505</v>
      </c>
      <c r="D412" s="25"/>
      <c r="E412" s="25"/>
      <c r="F412" s="140"/>
      <c r="G412" s="141"/>
      <c r="H412" s="141"/>
      <c r="I412" s="25"/>
      <c r="J412" s="25"/>
      <c r="K412" s="25"/>
      <c r="L412" s="25"/>
      <c r="M412" s="25"/>
      <c r="N412" s="25"/>
      <c r="O412" s="25"/>
    </row>
    <row r="413" spans="1:15" ht="29" outlineLevel="2" x14ac:dyDescent="0.45">
      <c r="A413" s="48">
        <v>1120</v>
      </c>
      <c r="B413" s="48">
        <v>11005</v>
      </c>
      <c r="C413" s="194" t="s">
        <v>506</v>
      </c>
      <c r="D413" s="25"/>
      <c r="E413" s="25"/>
      <c r="F413" s="140"/>
      <c r="G413" s="140"/>
      <c r="H413" s="140"/>
      <c r="I413" s="25"/>
      <c r="J413" s="25"/>
      <c r="K413" s="25"/>
      <c r="L413" s="25"/>
      <c r="M413" s="25"/>
      <c r="N413" s="25"/>
      <c r="O413" s="25"/>
    </row>
    <row r="414" spans="1:15" ht="29" outlineLevel="2" x14ac:dyDescent="0.45">
      <c r="A414" s="48">
        <v>1120</v>
      </c>
      <c r="B414" s="48">
        <v>31001</v>
      </c>
      <c r="C414" s="194" t="s">
        <v>507</v>
      </c>
      <c r="D414" s="71"/>
      <c r="E414" s="71"/>
      <c r="F414" s="140"/>
      <c r="G414" s="140"/>
      <c r="H414" s="140"/>
      <c r="I414" s="25"/>
      <c r="J414" s="25"/>
      <c r="K414" s="25"/>
      <c r="L414" s="25"/>
      <c r="M414" s="25"/>
      <c r="N414" s="25"/>
      <c r="O414" s="25"/>
    </row>
    <row r="415" spans="1:15" ht="29" outlineLevel="2" x14ac:dyDescent="0.45">
      <c r="A415" s="48">
        <v>1120</v>
      </c>
      <c r="B415" s="48">
        <v>31002</v>
      </c>
      <c r="C415" s="194" t="s">
        <v>508</v>
      </c>
      <c r="D415" s="25"/>
      <c r="E415" s="25"/>
      <c r="F415" s="141"/>
      <c r="G415" s="141"/>
      <c r="H415" s="141"/>
      <c r="I415" s="25"/>
      <c r="J415" s="25"/>
      <c r="K415" s="25"/>
      <c r="L415" s="25"/>
      <c r="M415" s="25"/>
      <c r="N415" s="25"/>
      <c r="O415" s="25"/>
    </row>
    <row r="416" spans="1:15" outlineLevel="2" x14ac:dyDescent="0.45">
      <c r="A416" s="48">
        <v>1120</v>
      </c>
      <c r="B416" s="48">
        <v>31003</v>
      </c>
      <c r="C416" s="194" t="s">
        <v>509</v>
      </c>
      <c r="D416" s="25"/>
      <c r="E416" s="25"/>
      <c r="F416" s="140"/>
      <c r="G416" s="141"/>
      <c r="H416" s="141"/>
      <c r="I416" s="25"/>
      <c r="J416" s="25"/>
      <c r="K416" s="25"/>
      <c r="L416" s="25"/>
      <c r="M416" s="25"/>
      <c r="N416" s="25"/>
      <c r="O416" s="25"/>
    </row>
    <row r="417" spans="1:15" outlineLevel="2" x14ac:dyDescent="0.45">
      <c r="A417" s="48">
        <v>1120</v>
      </c>
      <c r="B417" s="48">
        <v>31004</v>
      </c>
      <c r="C417" s="194" t="s">
        <v>510</v>
      </c>
      <c r="D417" s="25"/>
      <c r="E417" s="25"/>
      <c r="F417" s="140"/>
      <c r="G417" s="141"/>
      <c r="H417" s="141"/>
      <c r="I417" s="25"/>
      <c r="J417" s="25"/>
      <c r="K417" s="25"/>
      <c r="L417" s="25"/>
      <c r="M417" s="25"/>
      <c r="N417" s="25"/>
      <c r="O417" s="25"/>
    </row>
    <row r="418" spans="1:15" ht="43.5" outlineLevel="2" x14ac:dyDescent="0.45">
      <c r="A418" s="48">
        <v>1120</v>
      </c>
      <c r="B418" s="48">
        <v>31005</v>
      </c>
      <c r="C418" s="194" t="s">
        <v>511</v>
      </c>
      <c r="D418" s="25"/>
      <c r="E418" s="25"/>
      <c r="F418" s="140"/>
      <c r="G418" s="141"/>
      <c r="H418" s="141"/>
      <c r="I418" s="25"/>
      <c r="J418" s="25"/>
      <c r="K418" s="25"/>
      <c r="L418" s="25"/>
      <c r="M418" s="25"/>
      <c r="N418" s="25"/>
      <c r="O418" s="25"/>
    </row>
    <row r="419" spans="1:15" ht="29" outlineLevel="2" x14ac:dyDescent="0.45">
      <c r="A419" s="48">
        <v>1120</v>
      </c>
      <c r="B419" s="48">
        <v>31006</v>
      </c>
      <c r="C419" s="194" t="s">
        <v>512</v>
      </c>
      <c r="D419" s="25"/>
      <c r="E419" s="25"/>
      <c r="F419" s="140"/>
      <c r="G419" s="141"/>
      <c r="H419" s="141"/>
      <c r="I419" s="25"/>
      <c r="J419" s="25"/>
      <c r="K419" s="25"/>
      <c r="L419" s="25"/>
      <c r="M419" s="25"/>
      <c r="N419" s="25"/>
      <c r="O419" s="25"/>
    </row>
    <row r="420" spans="1:15" outlineLevel="2" x14ac:dyDescent="0.45">
      <c r="A420" s="48">
        <v>1120</v>
      </c>
      <c r="B420" s="48">
        <v>31008</v>
      </c>
      <c r="C420" s="194" t="s">
        <v>513</v>
      </c>
      <c r="D420" s="25"/>
      <c r="E420" s="25"/>
      <c r="F420" s="140"/>
      <c r="G420" s="141"/>
      <c r="H420" s="141"/>
      <c r="I420" s="25"/>
      <c r="J420" s="25"/>
      <c r="K420" s="25"/>
      <c r="L420" s="25"/>
      <c r="M420" s="25"/>
      <c r="N420" s="25"/>
      <c r="O420" s="25"/>
    </row>
    <row r="421" spans="1:15" outlineLevel="1" collapsed="1" x14ac:dyDescent="0.45">
      <c r="A421" s="19">
        <v>1123</v>
      </c>
      <c r="B421" s="19"/>
      <c r="C421" s="207" t="s">
        <v>514</v>
      </c>
      <c r="D421" s="42">
        <f>SUM(D422:D424)</f>
        <v>0</v>
      </c>
      <c r="E421" s="42">
        <f>SUM(E422:E424)</f>
        <v>0</v>
      </c>
      <c r="F421" s="160">
        <f t="shared" ref="F421:H421" si="105">SUM(F422:F424)</f>
        <v>0</v>
      </c>
      <c r="G421" s="160">
        <f t="shared" si="105"/>
        <v>0</v>
      </c>
      <c r="H421" s="160">
        <f t="shared" si="105"/>
        <v>0</v>
      </c>
      <c r="I421" s="42">
        <f t="shared" ref="I421:K421" si="106">SUM(I422:I424)</f>
        <v>0</v>
      </c>
      <c r="J421" s="42">
        <f t="shared" si="106"/>
        <v>0</v>
      </c>
      <c r="K421" s="42">
        <f t="shared" si="106"/>
        <v>0</v>
      </c>
      <c r="L421" s="42">
        <f t="shared" ref="L421" si="107">SUM(L422:L424)</f>
        <v>0</v>
      </c>
      <c r="M421" s="42"/>
      <c r="N421" s="42"/>
      <c r="O421" s="42"/>
    </row>
    <row r="422" spans="1:15" outlineLevel="2" x14ac:dyDescent="0.45">
      <c r="A422" s="48">
        <v>1123</v>
      </c>
      <c r="B422" s="48">
        <v>11001</v>
      </c>
      <c r="C422" s="194" t="s">
        <v>515</v>
      </c>
      <c r="D422" s="25"/>
      <c r="E422" s="25"/>
      <c r="F422" s="140"/>
      <c r="G422" s="141"/>
      <c r="H422" s="141"/>
      <c r="I422" s="25"/>
      <c r="J422" s="25"/>
      <c r="K422" s="25"/>
      <c r="L422" s="25"/>
      <c r="M422" s="25"/>
      <c r="N422" s="25"/>
      <c r="O422" s="25"/>
    </row>
    <row r="423" spans="1:15" outlineLevel="2" x14ac:dyDescent="0.45">
      <c r="A423" s="48">
        <v>1123</v>
      </c>
      <c r="B423" s="48">
        <v>11002</v>
      </c>
      <c r="C423" s="194" t="s">
        <v>516</v>
      </c>
      <c r="D423" s="25"/>
      <c r="E423" s="25"/>
      <c r="F423" s="140"/>
      <c r="G423" s="141"/>
      <c r="H423" s="141"/>
      <c r="I423" s="25"/>
      <c r="J423" s="25"/>
      <c r="K423" s="25"/>
      <c r="L423" s="25"/>
      <c r="M423" s="25"/>
      <c r="N423" s="25"/>
      <c r="O423" s="25"/>
    </row>
    <row r="424" spans="1:15" outlineLevel="2" x14ac:dyDescent="0.45">
      <c r="A424" s="48">
        <v>1123</v>
      </c>
      <c r="B424" s="48">
        <v>11003</v>
      </c>
      <c r="C424" s="194" t="s">
        <v>517</v>
      </c>
      <c r="D424" s="25"/>
      <c r="E424" s="25"/>
      <c r="F424" s="140"/>
      <c r="G424" s="141"/>
      <c r="H424" s="141"/>
      <c r="I424" s="25"/>
      <c r="J424" s="25"/>
      <c r="K424" s="25"/>
      <c r="L424" s="25"/>
      <c r="M424" s="25"/>
      <c r="N424" s="25"/>
      <c r="O424" s="25"/>
    </row>
    <row r="425" spans="1:15" ht="29" outlineLevel="1" collapsed="1" x14ac:dyDescent="0.45">
      <c r="A425" s="19">
        <v>1149</v>
      </c>
      <c r="B425" s="19"/>
      <c r="C425" s="203" t="s">
        <v>518</v>
      </c>
      <c r="D425" s="21">
        <f>SUM(D426:D428)</f>
        <v>0</v>
      </c>
      <c r="E425" s="21">
        <f>SUM(E426:E428)</f>
        <v>0</v>
      </c>
      <c r="F425" s="139">
        <f t="shared" ref="F425:H425" si="108">SUM(F426:F428)</f>
        <v>0</v>
      </c>
      <c r="G425" s="139">
        <f t="shared" si="108"/>
        <v>0</v>
      </c>
      <c r="H425" s="139">
        <f t="shared" si="108"/>
        <v>0</v>
      </c>
      <c r="I425" s="21">
        <f>SUM(I426:I428)</f>
        <v>0</v>
      </c>
      <c r="J425" s="21">
        <f>SUM(J426:J428)</f>
        <v>0</v>
      </c>
      <c r="K425" s="21">
        <f>SUM(K426:K428)</f>
        <v>0</v>
      </c>
      <c r="L425" s="21">
        <f>SUM(L426:L428)</f>
        <v>0</v>
      </c>
      <c r="M425" s="21"/>
      <c r="N425" s="21"/>
      <c r="O425" s="21"/>
    </row>
    <row r="426" spans="1:15" outlineLevel="2" x14ac:dyDescent="0.45">
      <c r="A426" s="48">
        <v>1149</v>
      </c>
      <c r="B426" s="48">
        <v>11001</v>
      </c>
      <c r="C426" s="194" t="s">
        <v>519</v>
      </c>
      <c r="D426" s="25"/>
      <c r="E426" s="25"/>
      <c r="F426" s="140"/>
      <c r="G426" s="141"/>
      <c r="H426" s="141"/>
      <c r="I426" s="25"/>
      <c r="J426" s="25"/>
      <c r="K426" s="25"/>
      <c r="L426" s="25"/>
      <c r="M426" s="25"/>
      <c r="N426" s="25"/>
      <c r="O426" s="25"/>
    </row>
    <row r="427" spans="1:15" ht="58" outlineLevel="2" x14ac:dyDescent="0.45">
      <c r="A427" s="48">
        <v>1149</v>
      </c>
      <c r="B427" s="48">
        <v>11002</v>
      </c>
      <c r="C427" s="194" t="s">
        <v>520</v>
      </c>
      <c r="D427" s="25"/>
      <c r="E427" s="25"/>
      <c r="F427" s="140"/>
      <c r="G427" s="141"/>
      <c r="H427" s="141"/>
      <c r="I427" s="25"/>
      <c r="J427" s="25"/>
      <c r="K427" s="25"/>
      <c r="L427" s="25"/>
      <c r="M427" s="25"/>
      <c r="N427" s="25"/>
      <c r="O427" s="25"/>
    </row>
    <row r="428" spans="1:15" outlineLevel="2" x14ac:dyDescent="0.45">
      <c r="A428" s="48">
        <v>1149</v>
      </c>
      <c r="B428" s="48">
        <v>12001</v>
      </c>
      <c r="C428" s="194" t="s">
        <v>521</v>
      </c>
      <c r="D428" s="25"/>
      <c r="E428" s="25"/>
      <c r="F428" s="151"/>
      <c r="G428" s="141"/>
      <c r="H428" s="141"/>
      <c r="I428" s="25"/>
      <c r="J428" s="25"/>
      <c r="K428" s="25"/>
      <c r="L428" s="25"/>
      <c r="M428" s="25"/>
      <c r="N428" s="25"/>
      <c r="O428" s="25"/>
    </row>
    <row r="429" spans="1:15" outlineLevel="1" collapsed="1" x14ac:dyDescent="0.45">
      <c r="A429" s="19">
        <v>1182</v>
      </c>
      <c r="B429" s="19"/>
      <c r="C429" s="203" t="s">
        <v>522</v>
      </c>
      <c r="D429" s="21">
        <f>SUM(D430:D432)</f>
        <v>0</v>
      </c>
      <c r="E429" s="21">
        <f>SUM(E430:E432)</f>
        <v>0</v>
      </c>
      <c r="F429" s="139">
        <f t="shared" ref="F429:H429" si="109">SUM(F430:F432)</f>
        <v>0</v>
      </c>
      <c r="G429" s="139">
        <f t="shared" si="109"/>
        <v>0</v>
      </c>
      <c r="H429" s="139">
        <f t="shared" si="109"/>
        <v>0</v>
      </c>
      <c r="I429" s="21">
        <f t="shared" ref="I429:K429" si="110">SUM(I430:I432)</f>
        <v>0</v>
      </c>
      <c r="J429" s="21">
        <f t="shared" si="110"/>
        <v>0</v>
      </c>
      <c r="K429" s="21">
        <f t="shared" si="110"/>
        <v>0</v>
      </c>
      <c r="L429" s="21">
        <f t="shared" ref="L429" si="111">SUM(L430:L432)</f>
        <v>0</v>
      </c>
      <c r="M429" s="21"/>
      <c r="N429" s="21"/>
      <c r="O429" s="21"/>
    </row>
    <row r="430" spans="1:15" outlineLevel="2" x14ac:dyDescent="0.45">
      <c r="A430" s="48">
        <v>1182</v>
      </c>
      <c r="B430" s="48">
        <v>11001</v>
      </c>
      <c r="C430" s="194" t="s">
        <v>523</v>
      </c>
      <c r="D430" s="71"/>
      <c r="E430" s="74"/>
      <c r="F430" s="140"/>
      <c r="G430" s="141"/>
      <c r="H430" s="141"/>
      <c r="I430" s="25"/>
      <c r="J430" s="25"/>
      <c r="K430" s="25"/>
      <c r="L430" s="25"/>
      <c r="M430" s="25"/>
      <c r="N430" s="25"/>
      <c r="O430" s="25"/>
    </row>
    <row r="431" spans="1:15" outlineLevel="2" x14ac:dyDescent="0.45">
      <c r="A431" s="48">
        <v>1182</v>
      </c>
      <c r="B431" s="48">
        <v>31001</v>
      </c>
      <c r="C431" s="194" t="s">
        <v>524</v>
      </c>
      <c r="D431" s="71"/>
      <c r="E431" s="71"/>
      <c r="F431" s="140"/>
      <c r="G431" s="141"/>
      <c r="H431" s="141"/>
      <c r="I431" s="25"/>
      <c r="J431" s="25"/>
      <c r="K431" s="25"/>
      <c r="L431" s="25"/>
      <c r="M431" s="25"/>
      <c r="N431" s="25"/>
      <c r="O431" s="25"/>
    </row>
    <row r="432" spans="1:15" ht="29" outlineLevel="2" x14ac:dyDescent="0.45">
      <c r="A432" s="48">
        <v>1182</v>
      </c>
      <c r="B432" s="48">
        <v>31002</v>
      </c>
      <c r="C432" s="194" t="s">
        <v>525</v>
      </c>
      <c r="D432" s="71"/>
      <c r="E432" s="71"/>
      <c r="F432" s="144"/>
      <c r="G432" s="141"/>
      <c r="H432" s="141"/>
      <c r="I432" s="25"/>
      <c r="J432" s="25"/>
      <c r="K432" s="25"/>
      <c r="L432" s="25"/>
      <c r="M432" s="25"/>
      <c r="N432" s="25"/>
      <c r="O432" s="25"/>
    </row>
    <row r="433" spans="1:15" ht="29" outlineLevel="1" collapsed="1" x14ac:dyDescent="0.45">
      <c r="A433" s="19">
        <v>1228</v>
      </c>
      <c r="B433" s="19"/>
      <c r="C433" s="203" t="s">
        <v>526</v>
      </c>
      <c r="D433" s="21">
        <f>SUM(D434:D438)</f>
        <v>0</v>
      </c>
      <c r="E433" s="21">
        <f>SUM(E434:E438)</f>
        <v>0</v>
      </c>
      <c r="F433" s="139">
        <f t="shared" ref="F433:H433" si="112">SUM(F434:F438)</f>
        <v>0</v>
      </c>
      <c r="G433" s="139">
        <f t="shared" si="112"/>
        <v>0</v>
      </c>
      <c r="H433" s="139">
        <f t="shared" si="112"/>
        <v>0</v>
      </c>
      <c r="I433" s="21">
        <f>SUM(I434:I438)</f>
        <v>0</v>
      </c>
      <c r="J433" s="21">
        <f>SUM(J434:J438)</f>
        <v>0</v>
      </c>
      <c r="K433" s="21">
        <f>SUM(K434:K438)</f>
        <v>0</v>
      </c>
      <c r="L433" s="21">
        <f>SUM(L434:L438)</f>
        <v>0</v>
      </c>
      <c r="M433" s="21"/>
      <c r="N433" s="21"/>
      <c r="O433" s="21"/>
    </row>
    <row r="434" spans="1:15" outlineLevel="2" x14ac:dyDescent="0.45">
      <c r="A434" s="19">
        <v>1228</v>
      </c>
      <c r="B434" s="48">
        <v>31002</v>
      </c>
      <c r="C434" s="194" t="s">
        <v>527</v>
      </c>
      <c r="D434" s="25"/>
      <c r="E434" s="25"/>
      <c r="F434" s="140"/>
      <c r="G434" s="141"/>
      <c r="H434" s="141"/>
      <c r="I434" s="25"/>
      <c r="J434" s="25"/>
      <c r="K434" s="25"/>
      <c r="L434" s="25"/>
      <c r="M434" s="25"/>
      <c r="N434" s="25"/>
      <c r="O434" s="25"/>
    </row>
    <row r="435" spans="1:15" outlineLevel="2" x14ac:dyDescent="0.45">
      <c r="A435" s="19">
        <v>1228</v>
      </c>
      <c r="B435" s="48">
        <v>31007</v>
      </c>
      <c r="C435" s="194" t="s">
        <v>528</v>
      </c>
      <c r="D435" s="25"/>
      <c r="E435" s="25"/>
      <c r="F435" s="140"/>
      <c r="G435" s="141"/>
      <c r="H435" s="141"/>
      <c r="I435" s="25"/>
      <c r="J435" s="25"/>
      <c r="K435" s="25"/>
      <c r="L435" s="25"/>
      <c r="M435" s="25"/>
      <c r="N435" s="25"/>
      <c r="O435" s="25"/>
    </row>
    <row r="436" spans="1:15" ht="29" outlineLevel="2" x14ac:dyDescent="0.45">
      <c r="A436" s="48">
        <v>1228</v>
      </c>
      <c r="B436" s="193">
        <v>11001</v>
      </c>
      <c r="C436" s="194" t="s">
        <v>529</v>
      </c>
      <c r="D436" s="25"/>
      <c r="E436" s="25"/>
      <c r="F436" s="140"/>
      <c r="G436" s="141"/>
      <c r="H436" s="141"/>
      <c r="I436" s="25"/>
      <c r="J436" s="25"/>
      <c r="K436" s="25"/>
      <c r="L436" s="25"/>
      <c r="M436" s="25"/>
      <c r="N436" s="25"/>
      <c r="O436" s="25"/>
    </row>
    <row r="437" spans="1:15" ht="29" outlineLevel="2" x14ac:dyDescent="0.45">
      <c r="A437" s="48">
        <v>1228</v>
      </c>
      <c r="B437" s="193">
        <v>11002</v>
      </c>
      <c r="C437" s="194" t="s">
        <v>530</v>
      </c>
      <c r="D437" s="25"/>
      <c r="E437" s="25"/>
      <c r="F437" s="140"/>
      <c r="G437" s="141"/>
      <c r="H437" s="141"/>
      <c r="I437" s="25"/>
      <c r="J437" s="25"/>
      <c r="K437" s="25"/>
      <c r="L437" s="25"/>
      <c r="M437" s="25"/>
      <c r="N437" s="25"/>
      <c r="O437" s="25"/>
    </row>
    <row r="438" spans="1:15" ht="43.5" outlineLevel="2" x14ac:dyDescent="0.45">
      <c r="A438" s="48">
        <v>1228</v>
      </c>
      <c r="B438" s="193">
        <v>31008</v>
      </c>
      <c r="C438" s="194" t="s">
        <v>531</v>
      </c>
      <c r="D438" s="25"/>
      <c r="E438" s="25"/>
      <c r="F438" s="140"/>
      <c r="G438" s="141"/>
      <c r="H438" s="141"/>
      <c r="I438" s="25"/>
      <c r="J438" s="25"/>
      <c r="K438" s="25"/>
      <c r="L438" s="25"/>
      <c r="M438" s="25"/>
      <c r="N438" s="25"/>
      <c r="O438" s="25"/>
    </row>
    <row r="439" spans="1:15" outlineLevel="1" x14ac:dyDescent="0.45">
      <c r="A439" s="70">
        <v>9999</v>
      </c>
      <c r="B439" s="70"/>
      <c r="C439" s="194" t="s">
        <v>104</v>
      </c>
      <c r="D439" s="25"/>
      <c r="E439" s="25"/>
      <c r="F439" s="140"/>
      <c r="G439" s="141"/>
      <c r="H439" s="141"/>
      <c r="I439" s="25"/>
      <c r="J439" s="25"/>
      <c r="K439" s="25"/>
      <c r="L439" s="25"/>
      <c r="M439" s="25"/>
      <c r="N439" s="25"/>
      <c r="O439" s="25"/>
    </row>
    <row r="440" spans="1:15" x14ac:dyDescent="0.45">
      <c r="A440" s="26" t="s">
        <v>0</v>
      </c>
      <c r="B440" s="26"/>
      <c r="C440" s="204" t="s">
        <v>532</v>
      </c>
      <c r="D440" s="27">
        <f>D441+D453+D461+D467+D471+D479+D487+D491+D495+D512+D529+D536</f>
        <v>0</v>
      </c>
      <c r="E440" s="27">
        <f>E441+E453+E461+E467+E471+E479+E487+E491+E495+E512+E529+E536</f>
        <v>0</v>
      </c>
      <c r="F440" s="142">
        <f t="shared" ref="F440:H440" si="113">F441+F453+F461+F467+F471+F479+F487+F491+F495+F512+F529+F536</f>
        <v>0</v>
      </c>
      <c r="G440" s="142">
        <f t="shared" si="113"/>
        <v>0</v>
      </c>
      <c r="H440" s="142">
        <f t="shared" si="113"/>
        <v>0</v>
      </c>
      <c r="I440" s="27">
        <f>I441+I453+I461+I467+I471+I479+I487+I491+I495+I512+I529+I536</f>
        <v>0</v>
      </c>
      <c r="J440" s="27">
        <f>J441+J453+J461+J467+J471+J479+J487+J491+J495+J512+J529+J536</f>
        <v>0</v>
      </c>
      <c r="K440" s="27">
        <f>K441+K453+K461+K467+K471+K479+K487+K491+K495+K512+K529+K536</f>
        <v>0</v>
      </c>
      <c r="L440" s="27">
        <f>L441+L453+L461+L467+L471+L479+L487+L491+L495+L512+L529+L536</f>
        <v>0</v>
      </c>
      <c r="M440" s="27"/>
      <c r="N440" s="27"/>
      <c r="O440" s="27"/>
    </row>
    <row r="441" spans="1:15" outlineLevel="1" collapsed="1" x14ac:dyDescent="0.45">
      <c r="A441" s="19">
        <v>1022</v>
      </c>
      <c r="B441" s="19"/>
      <c r="C441" s="207" t="s">
        <v>533</v>
      </c>
      <c r="D441" s="42">
        <f>SUM(D442:D452)</f>
        <v>0</v>
      </c>
      <c r="E441" s="42">
        <f>SUM(E442:E452)</f>
        <v>0</v>
      </c>
      <c r="F441" s="160">
        <f t="shared" ref="F441:H441" si="114">SUM(F442:F452)</f>
        <v>0</v>
      </c>
      <c r="G441" s="160">
        <f t="shared" si="114"/>
        <v>0</v>
      </c>
      <c r="H441" s="160">
        <f t="shared" si="114"/>
        <v>0</v>
      </c>
      <c r="I441" s="42">
        <f>SUM(I442:I452)</f>
        <v>0</v>
      </c>
      <c r="J441" s="42">
        <f>SUM(J442:J452)</f>
        <v>0</v>
      </c>
      <c r="K441" s="42">
        <f>SUM(K442:K452)</f>
        <v>0</v>
      </c>
      <c r="L441" s="42">
        <f>SUM(L442:L452)</f>
        <v>0</v>
      </c>
      <c r="M441" s="42"/>
      <c r="N441" s="42"/>
      <c r="O441" s="42"/>
    </row>
    <row r="442" spans="1:15" ht="72.5" outlineLevel="2" x14ac:dyDescent="0.45">
      <c r="A442" s="48">
        <v>1022</v>
      </c>
      <c r="B442" s="48">
        <v>11001</v>
      </c>
      <c r="C442" s="194" t="s">
        <v>534</v>
      </c>
      <c r="D442" s="71"/>
      <c r="E442" s="71"/>
      <c r="F442" s="140"/>
      <c r="G442" s="141"/>
      <c r="H442" s="141"/>
      <c r="I442" s="25"/>
      <c r="J442" s="25"/>
      <c r="K442" s="25"/>
      <c r="L442" s="25"/>
      <c r="M442" s="25"/>
      <c r="N442" s="25"/>
      <c r="O442" s="25"/>
    </row>
    <row r="443" spans="1:15" ht="29" outlineLevel="2" x14ac:dyDescent="0.45">
      <c r="A443" s="48">
        <v>1022</v>
      </c>
      <c r="B443" s="48">
        <v>11002</v>
      </c>
      <c r="C443" s="194" t="s">
        <v>535</v>
      </c>
      <c r="D443" s="71"/>
      <c r="E443" s="71"/>
      <c r="F443" s="151"/>
      <c r="G443" s="151"/>
      <c r="H443" s="148"/>
      <c r="I443" s="30"/>
      <c r="J443" s="30"/>
      <c r="K443" s="30"/>
      <c r="L443" s="30"/>
      <c r="M443" s="30"/>
      <c r="N443" s="30"/>
      <c r="O443" s="30"/>
    </row>
    <row r="444" spans="1:15" outlineLevel="2" x14ac:dyDescent="0.45">
      <c r="A444" s="48">
        <v>1022</v>
      </c>
      <c r="B444" s="48">
        <v>11004</v>
      </c>
      <c r="C444" s="194" t="s">
        <v>536</v>
      </c>
      <c r="D444" s="71"/>
      <c r="E444" s="71"/>
      <c r="F444" s="140"/>
      <c r="G444" s="141"/>
      <c r="H444" s="141"/>
      <c r="I444" s="25"/>
      <c r="J444" s="25"/>
      <c r="K444" s="25"/>
      <c r="L444" s="25"/>
      <c r="M444" s="25"/>
      <c r="N444" s="25"/>
      <c r="O444" s="25"/>
    </row>
    <row r="445" spans="1:15" outlineLevel="2" x14ac:dyDescent="0.45">
      <c r="A445" s="48">
        <v>1022</v>
      </c>
      <c r="B445" s="48">
        <v>12001</v>
      </c>
      <c r="C445" s="194" t="s">
        <v>537</v>
      </c>
      <c r="D445" s="71"/>
      <c r="E445" s="71"/>
      <c r="F445" s="157"/>
      <c r="G445" s="141"/>
      <c r="H445" s="145"/>
      <c r="I445" s="74"/>
      <c r="J445" s="74"/>
      <c r="K445" s="74"/>
      <c r="L445" s="74"/>
      <c r="M445" s="74"/>
      <c r="N445" s="74"/>
      <c r="O445" s="74"/>
    </row>
    <row r="446" spans="1:15" ht="29" outlineLevel="2" x14ac:dyDescent="0.45">
      <c r="A446" s="48">
        <v>1022</v>
      </c>
      <c r="B446" s="48">
        <v>12004</v>
      </c>
      <c r="C446" s="194" t="s">
        <v>538</v>
      </c>
      <c r="D446" s="71"/>
      <c r="E446" s="71"/>
      <c r="F446" s="157"/>
      <c r="G446" s="141"/>
      <c r="H446" s="145"/>
      <c r="I446" s="74"/>
      <c r="J446" s="74"/>
      <c r="K446" s="74"/>
      <c r="L446" s="74"/>
      <c r="M446" s="74"/>
      <c r="N446" s="74"/>
      <c r="O446" s="74"/>
    </row>
    <row r="447" spans="1:15" ht="43.5" outlineLevel="2" x14ac:dyDescent="0.45">
      <c r="A447" s="48">
        <v>1022</v>
      </c>
      <c r="B447" s="48">
        <v>12005</v>
      </c>
      <c r="C447" s="194" t="s">
        <v>539</v>
      </c>
      <c r="D447" s="30"/>
      <c r="E447" s="34"/>
      <c r="F447" s="157"/>
      <c r="G447" s="141"/>
      <c r="H447" s="141"/>
      <c r="I447" s="25"/>
      <c r="J447" s="25"/>
      <c r="K447" s="25"/>
      <c r="L447" s="25"/>
      <c r="M447" s="25"/>
      <c r="N447" s="25"/>
      <c r="O447" s="25"/>
    </row>
    <row r="448" spans="1:15" outlineLevel="2" x14ac:dyDescent="0.45">
      <c r="A448" s="48">
        <v>1022</v>
      </c>
      <c r="B448" s="48">
        <v>12010</v>
      </c>
      <c r="C448" s="194" t="s">
        <v>540</v>
      </c>
      <c r="D448" s="71"/>
      <c r="E448" s="74"/>
      <c r="F448" s="157"/>
      <c r="G448" s="141"/>
      <c r="H448" s="162"/>
      <c r="I448" s="52"/>
      <c r="J448" s="52"/>
      <c r="K448" s="52"/>
      <c r="L448" s="52"/>
      <c r="M448" s="52"/>
      <c r="N448" s="52"/>
      <c r="O448" s="52"/>
    </row>
    <row r="449" spans="1:15" ht="29" outlineLevel="2" x14ac:dyDescent="0.45">
      <c r="A449" s="48">
        <v>1022</v>
      </c>
      <c r="B449" s="48">
        <v>12011</v>
      </c>
      <c r="C449" s="194" t="s">
        <v>541</v>
      </c>
      <c r="D449" s="71"/>
      <c r="E449" s="74"/>
      <c r="F449" s="157"/>
      <c r="G449" s="141"/>
      <c r="H449" s="162"/>
      <c r="I449" s="52"/>
      <c r="J449" s="52"/>
      <c r="K449" s="52"/>
      <c r="L449" s="52"/>
      <c r="M449" s="52"/>
      <c r="N449" s="52"/>
      <c r="O449" s="52"/>
    </row>
    <row r="450" spans="1:15" outlineLevel="2" x14ac:dyDescent="0.45">
      <c r="A450" s="48">
        <v>1022</v>
      </c>
      <c r="B450" s="48">
        <v>12012</v>
      </c>
      <c r="C450" s="194" t="s">
        <v>542</v>
      </c>
      <c r="D450" s="74"/>
      <c r="E450" s="74"/>
      <c r="F450" s="157"/>
      <c r="G450" s="141"/>
      <c r="H450" s="141"/>
      <c r="I450" s="25"/>
      <c r="J450" s="25"/>
      <c r="K450" s="25"/>
      <c r="L450" s="25"/>
      <c r="M450" s="25"/>
      <c r="N450" s="25"/>
      <c r="O450" s="25"/>
    </row>
    <row r="451" spans="1:15" ht="29" outlineLevel="2" x14ac:dyDescent="0.45">
      <c r="A451" s="48">
        <v>1022</v>
      </c>
      <c r="B451" s="48">
        <v>12013</v>
      </c>
      <c r="C451" s="194" t="s">
        <v>543</v>
      </c>
      <c r="D451" s="30"/>
      <c r="E451" s="30"/>
      <c r="F451" s="157"/>
      <c r="G451" s="141"/>
      <c r="H451" s="141"/>
      <c r="I451" s="25"/>
      <c r="J451" s="25"/>
      <c r="K451" s="25"/>
      <c r="L451" s="25"/>
      <c r="M451" s="25"/>
      <c r="N451" s="25"/>
      <c r="O451" s="25"/>
    </row>
    <row r="452" spans="1:15" outlineLevel="2" x14ac:dyDescent="0.45">
      <c r="A452" s="48">
        <v>1022</v>
      </c>
      <c r="B452" s="48">
        <v>32001</v>
      </c>
      <c r="C452" s="194" t="s">
        <v>544</v>
      </c>
      <c r="D452" s="30"/>
      <c r="E452" s="30"/>
      <c r="F452" s="141"/>
      <c r="G452" s="141"/>
      <c r="H452" s="141"/>
      <c r="I452" s="25"/>
      <c r="J452" s="25"/>
      <c r="K452" s="25"/>
      <c r="L452" s="25"/>
      <c r="M452" s="25"/>
      <c r="N452" s="25"/>
      <c r="O452" s="25"/>
    </row>
    <row r="453" spans="1:15" ht="29" outlineLevel="1" collapsed="1" x14ac:dyDescent="0.45">
      <c r="A453" s="19">
        <v>1058</v>
      </c>
      <c r="B453" s="19"/>
      <c r="C453" s="203" t="s">
        <v>545</v>
      </c>
      <c r="D453" s="21">
        <f>SUM(D454:D460)</f>
        <v>0</v>
      </c>
      <c r="E453" s="21">
        <f>SUM(E454:E460)</f>
        <v>0</v>
      </c>
      <c r="F453" s="139">
        <f t="shared" ref="F453:H453" si="115">SUM(F454:F460)</f>
        <v>0</v>
      </c>
      <c r="G453" s="139">
        <f t="shared" si="115"/>
        <v>0</v>
      </c>
      <c r="H453" s="139">
        <f t="shared" si="115"/>
        <v>0</v>
      </c>
      <c r="I453" s="21">
        <f>SUM(I454:I460)</f>
        <v>0</v>
      </c>
      <c r="J453" s="21">
        <f>SUM(J454:J460)</f>
        <v>0</v>
      </c>
      <c r="K453" s="21">
        <f>SUM(K454:K460)</f>
        <v>0</v>
      </c>
      <c r="L453" s="21">
        <f>SUM(L454:L460)</f>
        <v>0</v>
      </c>
      <c r="M453" s="21"/>
      <c r="N453" s="21"/>
      <c r="O453" s="21"/>
    </row>
    <row r="454" spans="1:15" ht="29" outlineLevel="2" x14ac:dyDescent="0.45">
      <c r="A454" s="48">
        <v>1058</v>
      </c>
      <c r="B454" s="48">
        <v>11001</v>
      </c>
      <c r="C454" s="194" t="s">
        <v>546</v>
      </c>
      <c r="D454" s="71"/>
      <c r="E454" s="36"/>
      <c r="F454" s="140"/>
      <c r="G454" s="141"/>
      <c r="H454" s="145"/>
      <c r="I454" s="74"/>
      <c r="J454" s="74"/>
      <c r="K454" s="74"/>
      <c r="L454" s="74"/>
      <c r="M454" s="74"/>
      <c r="N454" s="74"/>
      <c r="O454" s="74"/>
    </row>
    <row r="455" spans="1:15" ht="29" outlineLevel="2" x14ac:dyDescent="0.45">
      <c r="A455" s="48">
        <v>1058</v>
      </c>
      <c r="B455" s="48">
        <v>11002</v>
      </c>
      <c r="C455" s="194" t="s">
        <v>547</v>
      </c>
      <c r="D455" s="34"/>
      <c r="E455" s="34"/>
      <c r="F455" s="148"/>
      <c r="G455" s="141"/>
      <c r="H455" s="145"/>
      <c r="I455" s="74"/>
      <c r="J455" s="74"/>
      <c r="K455" s="74"/>
      <c r="L455" s="74"/>
      <c r="M455" s="74"/>
      <c r="N455" s="74"/>
      <c r="O455" s="74"/>
    </row>
    <row r="456" spans="1:15" outlineLevel="2" x14ac:dyDescent="0.45">
      <c r="A456" s="48">
        <v>1058</v>
      </c>
      <c r="B456" s="48">
        <v>11003</v>
      </c>
      <c r="C456" s="194" t="s">
        <v>548</v>
      </c>
      <c r="D456" s="30"/>
      <c r="E456" s="30"/>
      <c r="F456" s="148"/>
      <c r="G456" s="141"/>
      <c r="H456" s="141"/>
      <c r="I456" s="25"/>
      <c r="J456" s="25"/>
      <c r="K456" s="25"/>
      <c r="L456" s="25"/>
      <c r="M456" s="25"/>
      <c r="N456" s="25"/>
      <c r="O456" s="25"/>
    </row>
    <row r="457" spans="1:15" ht="29" outlineLevel="2" x14ac:dyDescent="0.45">
      <c r="A457" s="48">
        <v>1058</v>
      </c>
      <c r="B457" s="48">
        <v>11007</v>
      </c>
      <c r="C457" s="194" t="s">
        <v>549</v>
      </c>
      <c r="D457" s="30"/>
      <c r="E457" s="30"/>
      <c r="F457" s="148"/>
      <c r="G457" s="141"/>
      <c r="H457" s="141"/>
      <c r="I457" s="25"/>
      <c r="J457" s="25"/>
      <c r="K457" s="25"/>
      <c r="L457" s="25"/>
      <c r="M457" s="25"/>
      <c r="N457" s="25"/>
      <c r="O457" s="25"/>
    </row>
    <row r="458" spans="1:15" outlineLevel="2" x14ac:dyDescent="0.45">
      <c r="A458" s="48">
        <v>1058</v>
      </c>
      <c r="B458" s="48">
        <v>11008</v>
      </c>
      <c r="C458" s="194" t="s">
        <v>550</v>
      </c>
      <c r="D458" s="40"/>
      <c r="E458" s="41"/>
      <c r="F458" s="148"/>
      <c r="G458" s="141"/>
      <c r="H458" s="145"/>
      <c r="I458" s="74"/>
      <c r="J458" s="74"/>
      <c r="K458" s="74"/>
      <c r="L458" s="74"/>
      <c r="M458" s="74"/>
      <c r="N458" s="74"/>
      <c r="O458" s="74"/>
    </row>
    <row r="459" spans="1:15" outlineLevel="2" x14ac:dyDescent="0.45">
      <c r="A459" s="48">
        <v>1058</v>
      </c>
      <c r="B459" s="48">
        <v>31001</v>
      </c>
      <c r="C459" s="194" t="s">
        <v>551</v>
      </c>
      <c r="D459" s="30"/>
      <c r="E459" s="30"/>
      <c r="F459" s="148"/>
      <c r="G459" s="140"/>
      <c r="H459" s="145"/>
      <c r="I459" s="74"/>
      <c r="J459" s="74"/>
      <c r="K459" s="74"/>
      <c r="L459" s="74"/>
      <c r="M459" s="74"/>
      <c r="N459" s="74"/>
      <c r="O459" s="74"/>
    </row>
    <row r="460" spans="1:15" outlineLevel="2" x14ac:dyDescent="0.45">
      <c r="A460" s="48">
        <v>1058</v>
      </c>
      <c r="B460" s="48">
        <v>31002</v>
      </c>
      <c r="C460" s="194" t="s">
        <v>552</v>
      </c>
      <c r="D460" s="30"/>
      <c r="E460" s="34"/>
      <c r="F460" s="140"/>
      <c r="G460" s="141"/>
      <c r="H460" s="141"/>
      <c r="I460" s="25"/>
      <c r="J460" s="25"/>
      <c r="K460" s="25"/>
      <c r="L460" s="25"/>
      <c r="M460" s="25"/>
      <c r="N460" s="25"/>
      <c r="O460" s="25"/>
    </row>
    <row r="461" spans="1:15" outlineLevel="1" collapsed="1" x14ac:dyDescent="0.45">
      <c r="A461" s="19">
        <v>1059</v>
      </c>
      <c r="B461" s="19"/>
      <c r="C461" s="203" t="s">
        <v>553</v>
      </c>
      <c r="D461" s="21">
        <f>SUM(D462:D466)</f>
        <v>0</v>
      </c>
      <c r="E461" s="21">
        <f>SUM(E462:E466)</f>
        <v>0</v>
      </c>
      <c r="F461" s="139">
        <f t="shared" ref="F461:H461" si="116">SUM(F462:F466)</f>
        <v>0</v>
      </c>
      <c r="G461" s="139">
        <f t="shared" si="116"/>
        <v>0</v>
      </c>
      <c r="H461" s="139">
        <f t="shared" si="116"/>
        <v>0</v>
      </c>
      <c r="I461" s="21">
        <f>SUM(I462:I466)</f>
        <v>0</v>
      </c>
      <c r="J461" s="21">
        <f>SUM(J462:J466)</f>
        <v>0</v>
      </c>
      <c r="K461" s="21">
        <f>SUM(K462:K466)</f>
        <v>0</v>
      </c>
      <c r="L461" s="21">
        <f>SUM(L462:L466)</f>
        <v>0</v>
      </c>
      <c r="M461" s="21"/>
      <c r="N461" s="21"/>
      <c r="O461" s="21"/>
    </row>
    <row r="462" spans="1:15" ht="29" outlineLevel="2" x14ac:dyDescent="0.45">
      <c r="A462" s="48">
        <v>1059</v>
      </c>
      <c r="B462" s="48">
        <v>11001</v>
      </c>
      <c r="C462" s="194" t="s">
        <v>554</v>
      </c>
      <c r="D462" s="71"/>
      <c r="E462" s="71"/>
      <c r="F462" s="148"/>
      <c r="G462" s="151"/>
      <c r="H462" s="151"/>
      <c r="I462" s="28"/>
      <c r="J462" s="28"/>
      <c r="K462" s="28"/>
      <c r="L462" s="28"/>
      <c r="M462" s="28"/>
      <c r="N462" s="28"/>
      <c r="O462" s="28"/>
    </row>
    <row r="463" spans="1:15" outlineLevel="2" x14ac:dyDescent="0.45">
      <c r="A463" s="48">
        <v>1059</v>
      </c>
      <c r="B463" s="48">
        <v>11002</v>
      </c>
      <c r="C463" s="194" t="s">
        <v>555</v>
      </c>
      <c r="D463" s="71"/>
      <c r="E463" s="71"/>
      <c r="F463" s="148"/>
      <c r="G463" s="151"/>
      <c r="H463" s="151"/>
      <c r="I463" s="28"/>
      <c r="J463" s="28"/>
      <c r="K463" s="28"/>
      <c r="L463" s="28"/>
      <c r="M463" s="28"/>
      <c r="N463" s="28"/>
      <c r="O463" s="28"/>
    </row>
    <row r="464" spans="1:15" outlineLevel="2" x14ac:dyDescent="0.45">
      <c r="A464" s="48">
        <v>1059</v>
      </c>
      <c r="B464" s="48">
        <v>11003</v>
      </c>
      <c r="C464" s="194" t="s">
        <v>556</v>
      </c>
      <c r="D464" s="71"/>
      <c r="E464" s="71"/>
      <c r="F464" s="151"/>
      <c r="G464" s="151"/>
      <c r="H464" s="151"/>
      <c r="I464" s="28"/>
      <c r="J464" s="28"/>
      <c r="K464" s="28"/>
      <c r="L464" s="28"/>
      <c r="M464" s="28"/>
      <c r="N464" s="28"/>
      <c r="O464" s="28"/>
    </row>
    <row r="465" spans="1:15" ht="29" outlineLevel="2" x14ac:dyDescent="0.45">
      <c r="A465" s="48">
        <v>1059</v>
      </c>
      <c r="B465" s="48">
        <v>11009</v>
      </c>
      <c r="C465" s="194" t="s">
        <v>557</v>
      </c>
      <c r="D465" s="30"/>
      <c r="E465" s="30"/>
      <c r="F465" s="140"/>
      <c r="G465" s="141"/>
      <c r="H465" s="141"/>
      <c r="I465" s="25"/>
      <c r="J465" s="25"/>
      <c r="K465" s="25"/>
      <c r="L465" s="25"/>
      <c r="M465" s="25"/>
      <c r="N465" s="25"/>
      <c r="O465" s="25"/>
    </row>
    <row r="466" spans="1:15" ht="29" outlineLevel="2" x14ac:dyDescent="0.45">
      <c r="A466" s="48">
        <v>1059</v>
      </c>
      <c r="B466" s="48">
        <v>12002</v>
      </c>
      <c r="C466" s="194" t="s">
        <v>558</v>
      </c>
      <c r="D466" s="30"/>
      <c r="E466" s="30"/>
      <c r="F466" s="140"/>
      <c r="G466" s="140"/>
      <c r="H466" s="148"/>
      <c r="I466" s="30"/>
      <c r="J466" s="30"/>
      <c r="K466" s="30"/>
      <c r="L466" s="30"/>
      <c r="M466" s="30"/>
      <c r="N466" s="30"/>
      <c r="O466" s="30"/>
    </row>
    <row r="467" spans="1:15" outlineLevel="1" collapsed="1" x14ac:dyDescent="0.45">
      <c r="A467" s="19">
        <v>1067</v>
      </c>
      <c r="B467" s="19"/>
      <c r="C467" s="203" t="s">
        <v>559</v>
      </c>
      <c r="D467" s="21">
        <f>SUM(D468:D470)</f>
        <v>0</v>
      </c>
      <c r="E467" s="21">
        <f>SUM(E468:E470)</f>
        <v>0</v>
      </c>
      <c r="F467" s="139">
        <f t="shared" ref="F467:H467" si="117">SUM(F468:F470)</f>
        <v>0</v>
      </c>
      <c r="G467" s="139">
        <f t="shared" si="117"/>
        <v>0</v>
      </c>
      <c r="H467" s="139">
        <f t="shared" si="117"/>
        <v>0</v>
      </c>
      <c r="I467" s="21">
        <f>SUM(I468:I470)</f>
        <v>0</v>
      </c>
      <c r="J467" s="21">
        <f>SUM(J468:J470)</f>
        <v>0</v>
      </c>
      <c r="K467" s="21">
        <f>SUM(K468:K470)</f>
        <v>0</v>
      </c>
      <c r="L467" s="21">
        <f>SUM(L468:L470)</f>
        <v>0</v>
      </c>
      <c r="M467" s="21"/>
      <c r="N467" s="21"/>
      <c r="O467" s="21"/>
    </row>
    <row r="468" spans="1:15" outlineLevel="2" x14ac:dyDescent="0.45">
      <c r="A468" s="48">
        <v>1067</v>
      </c>
      <c r="B468" s="48">
        <v>11001</v>
      </c>
      <c r="C468" s="194" t="s">
        <v>560</v>
      </c>
      <c r="D468" s="30"/>
      <c r="E468" s="30"/>
      <c r="F468" s="151"/>
      <c r="G468" s="151"/>
      <c r="H468" s="151"/>
      <c r="I468" s="28"/>
      <c r="J468" s="28"/>
      <c r="K468" s="28"/>
      <c r="L468" s="28"/>
      <c r="M468" s="28"/>
      <c r="N468" s="28"/>
      <c r="O468" s="28"/>
    </row>
    <row r="469" spans="1:15" outlineLevel="2" x14ac:dyDescent="0.45">
      <c r="A469" s="48">
        <v>1067</v>
      </c>
      <c r="B469" s="48">
        <v>11002</v>
      </c>
      <c r="C469" s="194" t="s">
        <v>561</v>
      </c>
      <c r="D469" s="30"/>
      <c r="E469" s="30"/>
      <c r="F469" s="148"/>
      <c r="G469" s="151"/>
      <c r="H469" s="151"/>
      <c r="I469" s="28"/>
      <c r="J469" s="28"/>
      <c r="K469" s="28"/>
      <c r="L469" s="28"/>
      <c r="M469" s="28"/>
      <c r="N469" s="28"/>
      <c r="O469" s="28"/>
    </row>
    <row r="470" spans="1:15" outlineLevel="2" x14ac:dyDescent="0.45">
      <c r="A470" s="48">
        <v>1067</v>
      </c>
      <c r="B470" s="48">
        <v>32002</v>
      </c>
      <c r="C470" s="194" t="s">
        <v>562</v>
      </c>
      <c r="D470" s="30"/>
      <c r="E470" s="30"/>
      <c r="F470" s="148"/>
      <c r="G470" s="141"/>
      <c r="H470" s="141"/>
      <c r="I470" s="25"/>
      <c r="J470" s="25"/>
      <c r="K470" s="25"/>
      <c r="L470" s="25"/>
      <c r="M470" s="25"/>
      <c r="N470" s="25"/>
      <c r="O470" s="25"/>
    </row>
    <row r="471" spans="1:15" outlineLevel="1" collapsed="1" x14ac:dyDescent="0.45">
      <c r="A471" s="19">
        <v>1086</v>
      </c>
      <c r="B471" s="19"/>
      <c r="C471" s="203" t="s">
        <v>563</v>
      </c>
      <c r="D471" s="21">
        <f>SUM(D472:D478)</f>
        <v>0</v>
      </c>
      <c r="E471" s="21">
        <f>SUM(E472:E478)</f>
        <v>0</v>
      </c>
      <c r="F471" s="139">
        <f t="shared" ref="F471:H471" si="118">SUM(F472:F478)</f>
        <v>0</v>
      </c>
      <c r="G471" s="139">
        <f t="shared" si="118"/>
        <v>0</v>
      </c>
      <c r="H471" s="139">
        <f t="shared" si="118"/>
        <v>0</v>
      </c>
      <c r="I471" s="21">
        <f>SUM(I472:I478)</f>
        <v>0</v>
      </c>
      <c r="J471" s="21">
        <f>SUM(J472:J478)</f>
        <v>0</v>
      </c>
      <c r="K471" s="21">
        <f>SUM(K472:K478)</f>
        <v>0</v>
      </c>
      <c r="L471" s="21">
        <f>SUM(L472:L478)</f>
        <v>0</v>
      </c>
      <c r="M471" s="21"/>
      <c r="N471" s="21"/>
      <c r="O471" s="21"/>
    </row>
    <row r="472" spans="1:15" ht="43.5" outlineLevel="2" x14ac:dyDescent="0.45">
      <c r="A472" s="48">
        <v>1086</v>
      </c>
      <c r="B472" s="48">
        <v>11001</v>
      </c>
      <c r="C472" s="194" t="s">
        <v>564</v>
      </c>
      <c r="D472" s="25"/>
      <c r="E472" s="25"/>
      <c r="F472" s="140"/>
      <c r="G472" s="141"/>
      <c r="H472" s="141"/>
      <c r="I472" s="25"/>
      <c r="J472" s="25"/>
      <c r="K472" s="25"/>
      <c r="L472" s="25"/>
      <c r="M472" s="25"/>
      <c r="N472" s="25"/>
      <c r="O472" s="25"/>
    </row>
    <row r="473" spans="1:15" ht="29" outlineLevel="2" x14ac:dyDescent="0.45">
      <c r="A473" s="48">
        <v>1086</v>
      </c>
      <c r="B473" s="48">
        <v>11003</v>
      </c>
      <c r="C473" s="194" t="s">
        <v>565</v>
      </c>
      <c r="D473" s="25"/>
      <c r="E473" s="25"/>
      <c r="F473" s="140"/>
      <c r="G473" s="141"/>
      <c r="H473" s="141"/>
      <c r="I473" s="25"/>
      <c r="J473" s="25"/>
      <c r="K473" s="25"/>
      <c r="L473" s="25"/>
      <c r="M473" s="25"/>
      <c r="N473" s="25"/>
      <c r="O473" s="25"/>
    </row>
    <row r="474" spans="1:15" ht="43.5" outlineLevel="2" x14ac:dyDescent="0.45">
      <c r="A474" s="48">
        <v>1086</v>
      </c>
      <c r="B474" s="48">
        <v>11004</v>
      </c>
      <c r="C474" s="194" t="s">
        <v>566</v>
      </c>
      <c r="D474" s="25"/>
      <c r="E474" s="25"/>
      <c r="F474" s="140"/>
      <c r="G474" s="141"/>
      <c r="H474" s="141"/>
      <c r="I474" s="25"/>
      <c r="J474" s="25"/>
      <c r="K474" s="25"/>
      <c r="L474" s="25"/>
      <c r="M474" s="25"/>
      <c r="N474" s="25"/>
      <c r="O474" s="25"/>
    </row>
    <row r="475" spans="1:15" ht="43.5" outlineLevel="2" x14ac:dyDescent="0.45">
      <c r="A475" s="48">
        <v>1086</v>
      </c>
      <c r="B475" s="48">
        <v>12003</v>
      </c>
      <c r="C475" s="194" t="s">
        <v>567</v>
      </c>
      <c r="D475" s="25"/>
      <c r="E475" s="25"/>
      <c r="F475" s="140"/>
      <c r="G475" s="141"/>
      <c r="H475" s="141"/>
      <c r="I475" s="25"/>
      <c r="J475" s="25"/>
      <c r="K475" s="25"/>
      <c r="L475" s="25"/>
      <c r="M475" s="25"/>
      <c r="N475" s="25"/>
      <c r="O475" s="25"/>
    </row>
    <row r="476" spans="1:15" ht="43.5" outlineLevel="2" x14ac:dyDescent="0.45">
      <c r="A476" s="48">
        <v>1086</v>
      </c>
      <c r="B476" s="48">
        <v>31001</v>
      </c>
      <c r="C476" s="194" t="s">
        <v>568</v>
      </c>
      <c r="D476" s="25"/>
      <c r="E476" s="25"/>
      <c r="F476" s="140"/>
      <c r="G476" s="141"/>
      <c r="H476" s="141"/>
      <c r="I476" s="25"/>
      <c r="J476" s="25"/>
      <c r="K476" s="25"/>
      <c r="L476" s="25"/>
      <c r="M476" s="25"/>
      <c r="N476" s="25"/>
      <c r="O476" s="25"/>
    </row>
    <row r="477" spans="1:15" ht="58" outlineLevel="2" x14ac:dyDescent="0.45">
      <c r="A477" s="48">
        <v>1086</v>
      </c>
      <c r="B477" s="48">
        <v>11005</v>
      </c>
      <c r="C477" s="194" t="s">
        <v>569</v>
      </c>
      <c r="D477" s="25"/>
      <c r="E477" s="25"/>
      <c r="F477" s="140"/>
      <c r="G477" s="141"/>
      <c r="H477" s="141"/>
      <c r="I477" s="25"/>
      <c r="J477" s="25"/>
      <c r="K477" s="25"/>
      <c r="L477" s="25"/>
      <c r="M477" s="25"/>
      <c r="N477" s="25"/>
      <c r="O477" s="25"/>
    </row>
    <row r="478" spans="1:15" ht="43.5" outlineLevel="2" x14ac:dyDescent="0.45">
      <c r="A478" s="48">
        <v>1086</v>
      </c>
      <c r="B478" s="48">
        <v>12004</v>
      </c>
      <c r="C478" s="194" t="s">
        <v>570</v>
      </c>
      <c r="D478" s="25"/>
      <c r="E478" s="25"/>
      <c r="F478" s="140"/>
      <c r="G478" s="141"/>
      <c r="H478" s="141"/>
      <c r="I478" s="25"/>
      <c r="J478" s="25"/>
      <c r="K478" s="25"/>
      <c r="L478" s="25"/>
      <c r="M478" s="25"/>
      <c r="N478" s="25"/>
      <c r="O478" s="25"/>
    </row>
    <row r="479" spans="1:15" ht="29" outlineLevel="1" collapsed="1" x14ac:dyDescent="0.45">
      <c r="A479" s="19">
        <v>1104</v>
      </c>
      <c r="B479" s="19"/>
      <c r="C479" s="203" t="s">
        <v>571</v>
      </c>
      <c r="D479" s="20">
        <f>SUM(D480:D486)</f>
        <v>0</v>
      </c>
      <c r="E479" s="21">
        <f>SUM(E480:E486)</f>
        <v>0</v>
      </c>
      <c r="F479" s="139">
        <f t="shared" ref="F479:H479" si="119">SUM(F480:F486)</f>
        <v>0</v>
      </c>
      <c r="G479" s="139">
        <f t="shared" si="119"/>
        <v>0</v>
      </c>
      <c r="H479" s="139">
        <f t="shared" si="119"/>
        <v>0</v>
      </c>
      <c r="I479" s="21">
        <f>SUM(I480:I486)</f>
        <v>0</v>
      </c>
      <c r="J479" s="21">
        <f>SUM(J480:J486)</f>
        <v>0</v>
      </c>
      <c r="K479" s="21">
        <f>SUM(K480:K486)</f>
        <v>0</v>
      </c>
      <c r="L479" s="21">
        <f>SUM(L480:L486)</f>
        <v>0</v>
      </c>
      <c r="M479" s="21"/>
      <c r="N479" s="21"/>
      <c r="O479" s="21"/>
    </row>
    <row r="480" spans="1:15" outlineLevel="2" x14ac:dyDescent="0.45">
      <c r="A480" s="48">
        <v>1104</v>
      </c>
      <c r="B480" s="48">
        <v>11001</v>
      </c>
      <c r="C480" s="194" t="s">
        <v>572</v>
      </c>
      <c r="D480" s="25"/>
      <c r="E480" s="25"/>
      <c r="F480" s="140"/>
      <c r="G480" s="141"/>
      <c r="H480" s="145"/>
      <c r="I480" s="74"/>
      <c r="J480" s="74"/>
      <c r="K480" s="74"/>
      <c r="L480" s="74"/>
      <c r="M480" s="74"/>
      <c r="N480" s="74"/>
      <c r="O480" s="74"/>
    </row>
    <row r="481" spans="1:15" ht="29" outlineLevel="2" x14ac:dyDescent="0.45">
      <c r="A481" s="48">
        <v>1104</v>
      </c>
      <c r="B481" s="48">
        <v>11002</v>
      </c>
      <c r="C481" s="194" t="s">
        <v>573</v>
      </c>
      <c r="D481" s="25"/>
      <c r="E481" s="25"/>
      <c r="F481" s="140"/>
      <c r="G481" s="140"/>
      <c r="H481" s="145"/>
      <c r="I481" s="74"/>
      <c r="J481" s="74"/>
      <c r="K481" s="74"/>
      <c r="L481" s="74"/>
      <c r="M481" s="74"/>
      <c r="N481" s="74"/>
      <c r="O481" s="74"/>
    </row>
    <row r="482" spans="1:15" ht="29" outlineLevel="2" x14ac:dyDescent="0.45">
      <c r="A482" s="48">
        <v>1104</v>
      </c>
      <c r="B482" s="48">
        <v>11003</v>
      </c>
      <c r="C482" s="194" t="s">
        <v>574</v>
      </c>
      <c r="D482" s="25"/>
      <c r="E482" s="25"/>
      <c r="F482" s="140"/>
      <c r="G482" s="141"/>
      <c r="H482" s="141"/>
      <c r="I482" s="25"/>
      <c r="J482" s="25"/>
      <c r="K482" s="25"/>
      <c r="L482" s="25"/>
      <c r="M482" s="25"/>
      <c r="N482" s="25"/>
      <c r="O482" s="25"/>
    </row>
    <row r="483" spans="1:15" outlineLevel="2" x14ac:dyDescent="0.45">
      <c r="A483" s="48">
        <v>1104</v>
      </c>
      <c r="B483" s="48">
        <v>12001</v>
      </c>
      <c r="C483" s="194" t="s">
        <v>575</v>
      </c>
      <c r="D483" s="25"/>
      <c r="E483" s="25"/>
      <c r="F483" s="140"/>
      <c r="G483" s="141"/>
      <c r="H483" s="145"/>
      <c r="I483" s="74"/>
      <c r="J483" s="74"/>
      <c r="K483" s="74"/>
      <c r="L483" s="74"/>
      <c r="M483" s="74"/>
      <c r="N483" s="74"/>
      <c r="O483" s="74"/>
    </row>
    <row r="484" spans="1:15" outlineLevel="2" x14ac:dyDescent="0.45">
      <c r="A484" s="48">
        <v>1104</v>
      </c>
      <c r="B484" s="48">
        <v>12003</v>
      </c>
      <c r="C484" s="194" t="s">
        <v>576</v>
      </c>
      <c r="D484" s="25"/>
      <c r="E484" s="25"/>
      <c r="F484" s="141"/>
      <c r="G484" s="141"/>
      <c r="H484" s="145"/>
      <c r="I484" s="74"/>
      <c r="J484" s="74"/>
      <c r="K484" s="74"/>
      <c r="L484" s="74"/>
      <c r="M484" s="74"/>
      <c r="N484" s="74"/>
      <c r="O484" s="74"/>
    </row>
    <row r="485" spans="1:15" ht="29" outlineLevel="2" x14ac:dyDescent="0.45">
      <c r="A485" s="48">
        <v>1104</v>
      </c>
      <c r="B485" s="48">
        <v>11005</v>
      </c>
      <c r="C485" s="194" t="s">
        <v>577</v>
      </c>
      <c r="D485" s="25"/>
      <c r="E485" s="25"/>
      <c r="F485" s="141"/>
      <c r="G485" s="141"/>
      <c r="H485" s="145"/>
      <c r="I485" s="74"/>
      <c r="J485" s="74"/>
      <c r="K485" s="74"/>
      <c r="L485" s="74"/>
      <c r="M485" s="74"/>
      <c r="N485" s="74"/>
      <c r="O485" s="74"/>
    </row>
    <row r="486" spans="1:15" outlineLevel="2" x14ac:dyDescent="0.45">
      <c r="A486" s="48">
        <v>1104</v>
      </c>
      <c r="B486" s="48">
        <v>11004</v>
      </c>
      <c r="C486" s="194" t="s">
        <v>578</v>
      </c>
      <c r="D486" s="25"/>
      <c r="E486" s="25"/>
      <c r="F486" s="140"/>
      <c r="G486" s="141"/>
      <c r="H486" s="141"/>
      <c r="I486" s="25"/>
      <c r="J486" s="25"/>
      <c r="K486" s="25"/>
      <c r="L486" s="25"/>
      <c r="M486" s="25"/>
      <c r="N486" s="25"/>
      <c r="O486" s="25"/>
    </row>
    <row r="487" spans="1:15" outlineLevel="1" collapsed="1" x14ac:dyDescent="0.45">
      <c r="A487" s="19">
        <v>1116</v>
      </c>
      <c r="B487" s="19"/>
      <c r="C487" s="203" t="s">
        <v>579</v>
      </c>
      <c r="D487" s="21">
        <f>SUM(D488:D490)</f>
        <v>0</v>
      </c>
      <c r="E487" s="21">
        <f>SUM(E488:E490)</f>
        <v>0</v>
      </c>
      <c r="F487" s="139">
        <f t="shared" ref="F487:H487" si="120">SUM(F488:F490)</f>
        <v>0</v>
      </c>
      <c r="G487" s="139">
        <f t="shared" si="120"/>
        <v>0</v>
      </c>
      <c r="H487" s="139">
        <f t="shared" si="120"/>
        <v>0</v>
      </c>
      <c r="I487" s="21">
        <f>SUM(I488:I490)</f>
        <v>0</v>
      </c>
      <c r="J487" s="21">
        <f>SUM(J488:J490)</f>
        <v>0</v>
      </c>
      <c r="K487" s="21">
        <f>SUM(K488:K490)</f>
        <v>0</v>
      </c>
      <c r="L487" s="21">
        <f>SUM(L488:L490)</f>
        <v>0</v>
      </c>
      <c r="M487" s="21"/>
      <c r="N487" s="21"/>
      <c r="O487" s="21"/>
    </row>
    <row r="488" spans="1:15" outlineLevel="2" x14ac:dyDescent="0.45">
      <c r="A488" s="48">
        <v>1116</v>
      </c>
      <c r="B488" s="48">
        <v>11001</v>
      </c>
      <c r="C488" s="194" t="s">
        <v>580</v>
      </c>
      <c r="D488" s="71"/>
      <c r="E488" s="74"/>
      <c r="F488" s="140"/>
      <c r="G488" s="141"/>
      <c r="H488" s="156"/>
      <c r="I488" s="34"/>
      <c r="J488" s="34"/>
      <c r="K488" s="34"/>
      <c r="L488" s="34"/>
      <c r="M488" s="34"/>
      <c r="N488" s="34"/>
      <c r="O488" s="34"/>
    </row>
    <row r="489" spans="1:15" ht="29" outlineLevel="2" x14ac:dyDescent="0.45">
      <c r="A489" s="48">
        <v>1116</v>
      </c>
      <c r="B489" s="48">
        <v>11005</v>
      </c>
      <c r="C489" s="194" t="s">
        <v>581</v>
      </c>
      <c r="D489" s="71"/>
      <c r="E489" s="71"/>
      <c r="F489" s="140"/>
      <c r="G489" s="151"/>
      <c r="H489" s="151"/>
      <c r="I489" s="28"/>
      <c r="J489" s="28"/>
      <c r="K489" s="28"/>
      <c r="L489" s="28"/>
      <c r="M489" s="28"/>
      <c r="N489" s="28"/>
      <c r="O489" s="28"/>
    </row>
    <row r="490" spans="1:15" outlineLevel="2" x14ac:dyDescent="0.45">
      <c r="A490" s="48">
        <v>1116</v>
      </c>
      <c r="B490" s="48">
        <v>11006</v>
      </c>
      <c r="C490" s="194" t="s">
        <v>582</v>
      </c>
      <c r="D490" s="77"/>
      <c r="E490" s="41"/>
      <c r="F490" s="156"/>
      <c r="G490" s="141"/>
      <c r="H490" s="141"/>
      <c r="I490" s="25"/>
      <c r="J490" s="25"/>
      <c r="K490" s="25"/>
      <c r="L490" s="25"/>
      <c r="M490" s="25"/>
      <c r="N490" s="25"/>
      <c r="O490" s="25"/>
    </row>
    <row r="491" spans="1:15" outlineLevel="1" collapsed="1" x14ac:dyDescent="0.45">
      <c r="A491" s="19">
        <v>1134</v>
      </c>
      <c r="B491" s="19"/>
      <c r="C491" s="203" t="s">
        <v>583</v>
      </c>
      <c r="D491" s="21">
        <f>SUM(D492:D494)</f>
        <v>0</v>
      </c>
      <c r="E491" s="21">
        <f>SUM(E492:E494)</f>
        <v>0</v>
      </c>
      <c r="F491" s="139">
        <f t="shared" ref="F491:H491" si="121">SUM(F492:F494)</f>
        <v>0</v>
      </c>
      <c r="G491" s="139">
        <f t="shared" si="121"/>
        <v>0</v>
      </c>
      <c r="H491" s="139">
        <f t="shared" si="121"/>
        <v>0</v>
      </c>
      <c r="I491" s="21">
        <f>SUM(I492:I494)</f>
        <v>0</v>
      </c>
      <c r="J491" s="21">
        <f>SUM(J492:J494)</f>
        <v>0</v>
      </c>
      <c r="K491" s="21">
        <f>SUM(K492:K494)</f>
        <v>0</v>
      </c>
      <c r="L491" s="21">
        <f>SUM(L492:L494)</f>
        <v>0</v>
      </c>
      <c r="M491" s="21"/>
      <c r="N491" s="21"/>
      <c r="O491" s="21"/>
    </row>
    <row r="492" spans="1:15" ht="43.5" outlineLevel="2" x14ac:dyDescent="0.45">
      <c r="A492" s="48">
        <v>1134</v>
      </c>
      <c r="B492" s="48">
        <v>11001</v>
      </c>
      <c r="C492" s="194" t="s">
        <v>584</v>
      </c>
      <c r="D492" s="25"/>
      <c r="E492" s="25"/>
      <c r="F492" s="140"/>
      <c r="G492" s="141"/>
      <c r="H492" s="141"/>
      <c r="I492" s="25"/>
      <c r="J492" s="25"/>
      <c r="K492" s="25"/>
      <c r="L492" s="25"/>
      <c r="M492" s="25"/>
      <c r="N492" s="25"/>
      <c r="O492" s="25"/>
    </row>
    <row r="493" spans="1:15" ht="43.5" outlineLevel="2" x14ac:dyDescent="0.45">
      <c r="A493" s="48">
        <v>1134</v>
      </c>
      <c r="B493" s="48">
        <v>12002</v>
      </c>
      <c r="C493" s="194" t="s">
        <v>585</v>
      </c>
      <c r="D493" s="25"/>
      <c r="E493" s="25"/>
      <c r="F493" s="140"/>
      <c r="G493" s="141"/>
      <c r="H493" s="141"/>
      <c r="I493" s="25"/>
      <c r="J493" s="25"/>
      <c r="K493" s="25"/>
      <c r="L493" s="25"/>
      <c r="M493" s="25"/>
      <c r="N493" s="25"/>
      <c r="O493" s="25"/>
    </row>
    <row r="494" spans="1:15" ht="43.5" outlineLevel="2" x14ac:dyDescent="0.45">
      <c r="A494" s="48">
        <v>1134</v>
      </c>
      <c r="B494" s="48">
        <v>12004</v>
      </c>
      <c r="C494" s="194" t="s">
        <v>586</v>
      </c>
      <c r="D494" s="25"/>
      <c r="E494" s="25"/>
      <c r="F494" s="140"/>
      <c r="G494" s="141"/>
      <c r="H494" s="141"/>
      <c r="I494" s="25"/>
      <c r="J494" s="25"/>
      <c r="K494" s="25"/>
      <c r="L494" s="25"/>
      <c r="M494" s="25"/>
      <c r="N494" s="25"/>
      <c r="O494" s="25"/>
    </row>
    <row r="495" spans="1:15" outlineLevel="1" collapsed="1" x14ac:dyDescent="0.45">
      <c r="A495" s="19">
        <v>1165</v>
      </c>
      <c r="B495" s="19"/>
      <c r="C495" s="203" t="s">
        <v>587</v>
      </c>
      <c r="D495" s="21">
        <f>SUM(D496:D511)</f>
        <v>0</v>
      </c>
      <c r="E495" s="21">
        <f>SUM(E496:E511)</f>
        <v>0</v>
      </c>
      <c r="F495" s="139">
        <f t="shared" ref="F495:H495" si="122">SUM(F496:F511)</f>
        <v>0</v>
      </c>
      <c r="G495" s="139">
        <f t="shared" si="122"/>
        <v>0</v>
      </c>
      <c r="H495" s="139">
        <f t="shared" si="122"/>
        <v>0</v>
      </c>
      <c r="I495" s="21">
        <f>SUM(I496:I511)</f>
        <v>0</v>
      </c>
      <c r="J495" s="21">
        <f>SUM(J496:J511)</f>
        <v>0</v>
      </c>
      <c r="K495" s="21">
        <f>SUM(K496:K511)</f>
        <v>0</v>
      </c>
      <c r="L495" s="21">
        <f>SUM(L496:L511)</f>
        <v>0</v>
      </c>
      <c r="M495" s="21"/>
      <c r="N495" s="21"/>
      <c r="O495" s="21"/>
    </row>
    <row r="496" spans="1:15" ht="29" outlineLevel="2" x14ac:dyDescent="0.45">
      <c r="A496" s="48">
        <v>1165</v>
      </c>
      <c r="B496" s="48">
        <v>11002</v>
      </c>
      <c r="C496" s="194" t="s">
        <v>588</v>
      </c>
      <c r="D496" s="25"/>
      <c r="E496" s="25"/>
      <c r="F496" s="140"/>
      <c r="G496" s="141"/>
      <c r="H496" s="140"/>
      <c r="I496" s="25"/>
      <c r="J496" s="25"/>
      <c r="K496" s="25"/>
      <c r="L496" s="25"/>
      <c r="M496" s="25"/>
      <c r="N496" s="25"/>
      <c r="O496" s="25"/>
    </row>
    <row r="497" spans="1:15" ht="29" outlineLevel="2" x14ac:dyDescent="0.45">
      <c r="A497" s="48">
        <v>1165</v>
      </c>
      <c r="B497" s="48">
        <v>11003</v>
      </c>
      <c r="C497" s="194" t="s">
        <v>589</v>
      </c>
      <c r="D497" s="25"/>
      <c r="E497" s="25"/>
      <c r="F497" s="140"/>
      <c r="G497" s="141"/>
      <c r="H497" s="141"/>
      <c r="I497" s="25"/>
      <c r="J497" s="25"/>
      <c r="K497" s="25"/>
      <c r="L497" s="25"/>
      <c r="M497" s="25"/>
      <c r="N497" s="25"/>
      <c r="O497" s="25"/>
    </row>
    <row r="498" spans="1:15" ht="29" outlineLevel="2" x14ac:dyDescent="0.45">
      <c r="A498" s="48">
        <v>1165</v>
      </c>
      <c r="B498" s="48">
        <v>11004</v>
      </c>
      <c r="C498" s="194" t="s">
        <v>590</v>
      </c>
      <c r="D498" s="25"/>
      <c r="E498" s="25"/>
      <c r="F498" s="140"/>
      <c r="G498" s="140"/>
      <c r="H498" s="140"/>
      <c r="I498" s="25"/>
      <c r="J498" s="25"/>
      <c r="K498" s="25"/>
      <c r="L498" s="25"/>
      <c r="M498" s="25"/>
      <c r="N498" s="25"/>
      <c r="O498" s="25"/>
    </row>
    <row r="499" spans="1:15" ht="29" outlineLevel="2" x14ac:dyDescent="0.45">
      <c r="A499" s="48">
        <v>1165</v>
      </c>
      <c r="B499" s="48">
        <v>11007</v>
      </c>
      <c r="C499" s="194" t="s">
        <v>591</v>
      </c>
      <c r="D499" s="25"/>
      <c r="E499" s="25"/>
      <c r="F499" s="140"/>
      <c r="G499" s="141"/>
      <c r="H499" s="141"/>
      <c r="I499" s="25"/>
      <c r="J499" s="25"/>
      <c r="K499" s="25"/>
      <c r="L499" s="25"/>
      <c r="M499" s="25"/>
      <c r="N499" s="25"/>
      <c r="O499" s="25"/>
    </row>
    <row r="500" spans="1:15" outlineLevel="2" x14ac:dyDescent="0.45">
      <c r="A500" s="48">
        <v>1165</v>
      </c>
      <c r="B500" s="48">
        <v>11009</v>
      </c>
      <c r="C500" s="194" t="s">
        <v>592</v>
      </c>
      <c r="D500" s="25"/>
      <c r="E500" s="25"/>
      <c r="F500" s="140"/>
      <c r="G500" s="141"/>
      <c r="H500" s="140"/>
      <c r="I500" s="25"/>
      <c r="J500" s="25"/>
      <c r="K500" s="25"/>
      <c r="L500" s="25"/>
      <c r="M500" s="25"/>
      <c r="N500" s="25"/>
      <c r="O500" s="25"/>
    </row>
    <row r="501" spans="1:15" ht="29" outlineLevel="2" x14ac:dyDescent="0.45">
      <c r="A501" s="48">
        <v>1165</v>
      </c>
      <c r="B501" s="48">
        <v>11010</v>
      </c>
      <c r="C501" s="194" t="s">
        <v>593</v>
      </c>
      <c r="D501" s="30"/>
      <c r="E501" s="30"/>
      <c r="F501" s="147"/>
      <c r="G501" s="141"/>
      <c r="H501" s="157"/>
      <c r="I501" s="74"/>
      <c r="J501" s="74"/>
      <c r="K501" s="74"/>
      <c r="L501" s="74"/>
      <c r="M501" s="74"/>
      <c r="N501" s="74"/>
      <c r="O501" s="74"/>
    </row>
    <row r="502" spans="1:15" ht="29" outlineLevel="2" x14ac:dyDescent="0.45">
      <c r="A502" s="48">
        <v>1165</v>
      </c>
      <c r="B502" s="48">
        <v>12001</v>
      </c>
      <c r="C502" s="194" t="s">
        <v>594</v>
      </c>
      <c r="D502" s="30"/>
      <c r="E502" s="30"/>
      <c r="F502" s="140"/>
      <c r="G502" s="151"/>
      <c r="H502" s="141"/>
      <c r="I502" s="25"/>
      <c r="J502" s="25"/>
      <c r="K502" s="25"/>
      <c r="L502" s="25"/>
      <c r="M502" s="25"/>
      <c r="N502" s="25"/>
      <c r="O502" s="25"/>
    </row>
    <row r="503" spans="1:15" ht="29" outlineLevel="2" x14ac:dyDescent="0.45">
      <c r="A503" s="48">
        <v>1165</v>
      </c>
      <c r="B503" s="48">
        <v>12002</v>
      </c>
      <c r="C503" s="194" t="s">
        <v>595</v>
      </c>
      <c r="D503" s="30"/>
      <c r="E503" s="30"/>
      <c r="F503" s="140"/>
      <c r="G503" s="151"/>
      <c r="H503" s="141"/>
      <c r="I503" s="25"/>
      <c r="J503" s="25"/>
      <c r="K503" s="25"/>
      <c r="L503" s="25"/>
      <c r="M503" s="25"/>
      <c r="N503" s="25"/>
      <c r="O503" s="25"/>
    </row>
    <row r="504" spans="1:15" ht="29" outlineLevel="2" x14ac:dyDescent="0.45">
      <c r="A504" s="48">
        <v>1165</v>
      </c>
      <c r="B504" s="48">
        <v>11013</v>
      </c>
      <c r="C504" s="194" t="s">
        <v>596</v>
      </c>
      <c r="D504" s="40"/>
      <c r="E504" s="41"/>
      <c r="F504" s="140"/>
      <c r="G504" s="141"/>
      <c r="H504" s="141"/>
      <c r="I504" s="25"/>
      <c r="J504" s="25"/>
      <c r="K504" s="25"/>
      <c r="L504" s="25"/>
      <c r="M504" s="25"/>
      <c r="N504" s="25"/>
      <c r="O504" s="25"/>
    </row>
    <row r="505" spans="1:15" ht="29" outlineLevel="2" x14ac:dyDescent="0.45">
      <c r="A505" s="48">
        <v>1165</v>
      </c>
      <c r="B505" s="48">
        <v>12006</v>
      </c>
      <c r="C505" s="194" t="s">
        <v>597</v>
      </c>
      <c r="D505" s="40"/>
      <c r="E505" s="41"/>
      <c r="F505" s="140"/>
      <c r="G505" s="141"/>
      <c r="H505" s="141"/>
      <c r="I505" s="25"/>
      <c r="J505" s="25"/>
      <c r="K505" s="25"/>
      <c r="L505" s="25"/>
      <c r="M505" s="25"/>
      <c r="N505" s="25"/>
      <c r="O505" s="25"/>
    </row>
    <row r="506" spans="1:15" s="44" customFormat="1" outlineLevel="2" x14ac:dyDescent="0.45">
      <c r="A506" s="48">
        <v>1165</v>
      </c>
      <c r="B506" s="48">
        <v>11012</v>
      </c>
      <c r="C506" s="194" t="s">
        <v>598</v>
      </c>
      <c r="D506" s="25"/>
      <c r="E506" s="25"/>
      <c r="F506" s="140"/>
      <c r="G506" s="141"/>
      <c r="H506" s="141"/>
      <c r="I506" s="25"/>
      <c r="J506" s="25"/>
      <c r="K506" s="25"/>
      <c r="L506" s="25"/>
      <c r="M506" s="25"/>
      <c r="N506" s="25"/>
      <c r="O506" s="25"/>
    </row>
    <row r="507" spans="1:15" outlineLevel="2" x14ac:dyDescent="0.45">
      <c r="A507" s="48">
        <v>1165</v>
      </c>
      <c r="B507" s="48">
        <v>12003</v>
      </c>
      <c r="C507" s="194" t="s">
        <v>599</v>
      </c>
      <c r="D507" s="40"/>
      <c r="E507" s="41"/>
      <c r="F507" s="140"/>
      <c r="G507" s="141"/>
      <c r="H507" s="141"/>
      <c r="I507" s="25"/>
      <c r="J507" s="25"/>
      <c r="K507" s="25"/>
      <c r="L507" s="25"/>
      <c r="M507" s="25"/>
      <c r="N507" s="25"/>
      <c r="O507" s="25"/>
    </row>
    <row r="508" spans="1:15" ht="29" outlineLevel="2" x14ac:dyDescent="0.45">
      <c r="A508" s="48">
        <v>1165</v>
      </c>
      <c r="B508" s="72">
        <v>11014</v>
      </c>
      <c r="C508" s="194" t="s">
        <v>600</v>
      </c>
      <c r="D508" s="40"/>
      <c r="E508" s="41"/>
      <c r="F508" s="140"/>
      <c r="G508" s="141"/>
      <c r="H508" s="141"/>
      <c r="I508" s="25"/>
      <c r="J508" s="25"/>
      <c r="K508" s="25"/>
      <c r="L508" s="25"/>
      <c r="M508" s="25"/>
      <c r="N508" s="25"/>
      <c r="O508" s="25"/>
    </row>
    <row r="509" spans="1:15" ht="29" outlineLevel="2" x14ac:dyDescent="0.45">
      <c r="A509" s="48">
        <v>1165</v>
      </c>
      <c r="B509" s="72">
        <v>12004</v>
      </c>
      <c r="C509" s="194" t="s">
        <v>601</v>
      </c>
      <c r="D509" s="40"/>
      <c r="E509" s="41"/>
      <c r="F509" s="140"/>
      <c r="G509" s="141"/>
      <c r="H509" s="141"/>
      <c r="I509" s="25"/>
      <c r="J509" s="25"/>
      <c r="K509" s="25"/>
      <c r="L509" s="25"/>
      <c r="M509" s="25"/>
      <c r="N509" s="25"/>
      <c r="O509" s="25"/>
    </row>
    <row r="510" spans="1:15" outlineLevel="2" x14ac:dyDescent="0.45">
      <c r="A510" s="48">
        <v>1165</v>
      </c>
      <c r="B510" s="72">
        <v>12005</v>
      </c>
      <c r="C510" s="194" t="s">
        <v>602</v>
      </c>
      <c r="D510" s="40"/>
      <c r="E510" s="41"/>
      <c r="F510" s="140"/>
      <c r="G510" s="141"/>
      <c r="H510" s="141"/>
      <c r="I510" s="25"/>
      <c r="J510" s="25"/>
      <c r="K510" s="25"/>
      <c r="L510" s="25"/>
      <c r="M510" s="25"/>
      <c r="N510" s="25"/>
      <c r="O510" s="25"/>
    </row>
    <row r="511" spans="1:15" outlineLevel="2" x14ac:dyDescent="0.45">
      <c r="A511" s="48">
        <v>1165</v>
      </c>
      <c r="B511" s="72">
        <v>31003</v>
      </c>
      <c r="C511" s="194" t="s">
        <v>603</v>
      </c>
      <c r="D511" s="25"/>
      <c r="E511" s="25"/>
      <c r="F511" s="141"/>
      <c r="G511" s="141"/>
      <c r="H511" s="145"/>
      <c r="I511" s="74"/>
      <c r="J511" s="74"/>
      <c r="K511" s="74"/>
      <c r="L511" s="74"/>
      <c r="M511" s="74"/>
      <c r="N511" s="74"/>
      <c r="O511" s="74"/>
    </row>
    <row r="512" spans="1:15" outlineLevel="1" collapsed="1" x14ac:dyDescent="0.45">
      <c r="A512" s="19">
        <v>1187</v>
      </c>
      <c r="B512" s="19"/>
      <c r="C512" s="203" t="s">
        <v>604</v>
      </c>
      <c r="D512" s="21">
        <f>SUM(D513:D528)</f>
        <v>0</v>
      </c>
      <c r="E512" s="21">
        <f>SUM(E513:E528)</f>
        <v>0</v>
      </c>
      <c r="F512" s="139">
        <f t="shared" ref="F512:H512" si="123">SUM(F513:F528)</f>
        <v>0</v>
      </c>
      <c r="G512" s="139">
        <f t="shared" si="123"/>
        <v>0</v>
      </c>
      <c r="H512" s="139">
        <f t="shared" si="123"/>
        <v>0</v>
      </c>
      <c r="I512" s="21">
        <f>SUM(I513:I528)</f>
        <v>0</v>
      </c>
      <c r="J512" s="21">
        <f>SUM(J513:J528)</f>
        <v>0</v>
      </c>
      <c r="K512" s="21">
        <f>SUM(K513:K528)</f>
        <v>0</v>
      </c>
      <c r="L512" s="21">
        <f>SUM(L513:L528)</f>
        <v>0</v>
      </c>
      <c r="M512" s="21"/>
      <c r="N512" s="21"/>
      <c r="O512" s="21"/>
    </row>
    <row r="513" spans="1:15" ht="43.5" outlineLevel="2" x14ac:dyDescent="0.45">
      <c r="A513" s="48">
        <v>1187</v>
      </c>
      <c r="B513" s="48">
        <v>12002</v>
      </c>
      <c r="C513" s="194" t="s">
        <v>605</v>
      </c>
      <c r="D513" s="71"/>
      <c r="E513" s="71"/>
      <c r="F513" s="140"/>
      <c r="G513" s="141"/>
      <c r="H513" s="145"/>
      <c r="I513" s="74"/>
      <c r="J513" s="74"/>
      <c r="K513" s="74"/>
      <c r="L513" s="74"/>
      <c r="M513" s="74"/>
      <c r="N513" s="74"/>
      <c r="O513" s="74"/>
    </row>
    <row r="514" spans="1:15" ht="29" outlineLevel="2" x14ac:dyDescent="0.45">
      <c r="A514" s="48">
        <v>1187</v>
      </c>
      <c r="B514" s="48">
        <v>12003</v>
      </c>
      <c r="C514" s="194" t="s">
        <v>606</v>
      </c>
      <c r="D514" s="71"/>
      <c r="E514" s="71"/>
      <c r="F514" s="140"/>
      <c r="G514" s="140"/>
      <c r="H514" s="145"/>
      <c r="I514" s="74"/>
      <c r="J514" s="74"/>
      <c r="K514" s="74"/>
      <c r="L514" s="74"/>
      <c r="M514" s="74"/>
      <c r="N514" s="74"/>
      <c r="O514" s="74"/>
    </row>
    <row r="515" spans="1:15" ht="29" outlineLevel="2" x14ac:dyDescent="0.45">
      <c r="A515" s="48">
        <v>1187</v>
      </c>
      <c r="B515" s="48">
        <v>12004</v>
      </c>
      <c r="C515" s="194" t="s">
        <v>607</v>
      </c>
      <c r="D515" s="71"/>
      <c r="E515" s="71"/>
      <c r="F515" s="140"/>
      <c r="G515" s="140"/>
      <c r="H515" s="145"/>
      <c r="I515" s="74"/>
      <c r="J515" s="74"/>
      <c r="K515" s="74"/>
      <c r="L515" s="74"/>
      <c r="M515" s="74"/>
      <c r="N515" s="74"/>
      <c r="O515" s="74"/>
    </row>
    <row r="516" spans="1:15" ht="29" outlineLevel="2" x14ac:dyDescent="0.45">
      <c r="A516" s="48">
        <v>1187</v>
      </c>
      <c r="B516" s="48">
        <v>12005</v>
      </c>
      <c r="C516" s="194" t="s">
        <v>608</v>
      </c>
      <c r="D516" s="71"/>
      <c r="E516" s="71"/>
      <c r="F516" s="140"/>
      <c r="G516" s="141"/>
      <c r="H516" s="141"/>
      <c r="I516" s="25"/>
      <c r="J516" s="25"/>
      <c r="K516" s="25"/>
      <c r="L516" s="25"/>
      <c r="M516" s="25"/>
      <c r="N516" s="25"/>
      <c r="O516" s="25"/>
    </row>
    <row r="517" spans="1:15" ht="29" outlineLevel="2" x14ac:dyDescent="0.45">
      <c r="A517" s="48">
        <v>1187</v>
      </c>
      <c r="B517" s="48">
        <v>12006</v>
      </c>
      <c r="C517" s="194" t="s">
        <v>609</v>
      </c>
      <c r="D517" s="71"/>
      <c r="E517" s="71"/>
      <c r="F517" s="140"/>
      <c r="G517" s="141"/>
      <c r="H517" s="145"/>
      <c r="I517" s="74"/>
      <c r="J517" s="74"/>
      <c r="K517" s="74"/>
      <c r="L517" s="74"/>
      <c r="M517" s="74"/>
      <c r="N517" s="74"/>
      <c r="O517" s="74"/>
    </row>
    <row r="518" spans="1:15" ht="29" outlineLevel="2" x14ac:dyDescent="0.45">
      <c r="A518" s="48">
        <v>1187</v>
      </c>
      <c r="B518" s="48">
        <v>12007</v>
      </c>
      <c r="C518" s="194" t="s">
        <v>610</v>
      </c>
      <c r="D518" s="71"/>
      <c r="E518" s="71"/>
      <c r="F518" s="140"/>
      <c r="G518" s="141"/>
      <c r="H518" s="141"/>
      <c r="I518" s="25"/>
      <c r="J518" s="25"/>
      <c r="K518" s="25"/>
      <c r="L518" s="25"/>
      <c r="M518" s="25"/>
      <c r="N518" s="25"/>
      <c r="O518" s="25"/>
    </row>
    <row r="519" spans="1:15" ht="29" outlineLevel="2" x14ac:dyDescent="0.45">
      <c r="A519" s="48">
        <v>1187</v>
      </c>
      <c r="B519" s="48">
        <v>12008</v>
      </c>
      <c r="C519" s="194" t="s">
        <v>611</v>
      </c>
      <c r="D519" s="71"/>
      <c r="E519" s="71"/>
      <c r="F519" s="140"/>
      <c r="G519" s="141"/>
      <c r="H519" s="145"/>
      <c r="I519" s="74"/>
      <c r="J519" s="74"/>
      <c r="K519" s="74"/>
      <c r="L519" s="74"/>
      <c r="M519" s="74"/>
      <c r="N519" s="74"/>
      <c r="O519" s="74"/>
    </row>
    <row r="520" spans="1:15" ht="43.5" outlineLevel="2" x14ac:dyDescent="0.45">
      <c r="A520" s="48">
        <v>1187</v>
      </c>
      <c r="B520" s="48">
        <v>12009</v>
      </c>
      <c r="C520" s="194" t="s">
        <v>612</v>
      </c>
      <c r="D520" s="71"/>
      <c r="E520" s="71"/>
      <c r="F520" s="140"/>
      <c r="G520" s="141"/>
      <c r="H520" s="141"/>
      <c r="I520" s="25"/>
      <c r="J520" s="25"/>
      <c r="K520" s="25"/>
      <c r="L520" s="25"/>
      <c r="M520" s="25"/>
      <c r="N520" s="25"/>
      <c r="O520" s="25"/>
    </row>
    <row r="521" spans="1:15" outlineLevel="2" x14ac:dyDescent="0.45">
      <c r="A521" s="48">
        <v>1187</v>
      </c>
      <c r="B521" s="48">
        <v>12011</v>
      </c>
      <c r="C521" s="194" t="s">
        <v>613</v>
      </c>
      <c r="D521" s="71"/>
      <c r="E521" s="71"/>
      <c r="F521" s="140"/>
      <c r="G521" s="141"/>
      <c r="H521" s="141"/>
      <c r="I521" s="25"/>
      <c r="J521" s="25"/>
      <c r="K521" s="25"/>
      <c r="L521" s="25"/>
      <c r="M521" s="25"/>
      <c r="N521" s="25"/>
      <c r="O521" s="25"/>
    </row>
    <row r="522" spans="1:15" ht="29" outlineLevel="2" x14ac:dyDescent="0.45">
      <c r="A522" s="48">
        <v>1187</v>
      </c>
      <c r="B522" s="48">
        <v>12012</v>
      </c>
      <c r="C522" s="194" t="s">
        <v>614</v>
      </c>
      <c r="D522" s="71"/>
      <c r="E522" s="71"/>
      <c r="F522" s="140"/>
      <c r="G522" s="141"/>
      <c r="H522" s="141"/>
      <c r="I522" s="25"/>
      <c r="J522" s="25"/>
      <c r="K522" s="25"/>
      <c r="L522" s="25"/>
      <c r="M522" s="25"/>
      <c r="N522" s="25"/>
      <c r="O522" s="25"/>
    </row>
    <row r="523" spans="1:15" outlineLevel="2" x14ac:dyDescent="0.45">
      <c r="A523" s="48">
        <v>1187</v>
      </c>
      <c r="B523" s="48">
        <v>12013</v>
      </c>
      <c r="C523" s="194" t="s">
        <v>615</v>
      </c>
      <c r="D523" s="71"/>
      <c r="E523" s="71"/>
      <c r="F523" s="140"/>
      <c r="G523" s="141"/>
      <c r="H523" s="141"/>
      <c r="I523" s="25"/>
      <c r="J523" s="25"/>
      <c r="K523" s="25"/>
      <c r="L523" s="25"/>
      <c r="M523" s="25"/>
      <c r="N523" s="25"/>
      <c r="O523" s="25"/>
    </row>
    <row r="524" spans="1:15" ht="29" outlineLevel="2" x14ac:dyDescent="0.45">
      <c r="A524" s="48">
        <v>1187</v>
      </c>
      <c r="B524" s="48">
        <v>12014</v>
      </c>
      <c r="C524" s="194" t="s">
        <v>616</v>
      </c>
      <c r="D524" s="71"/>
      <c r="E524" s="71"/>
      <c r="F524" s="140"/>
      <c r="G524" s="141"/>
      <c r="H524" s="145"/>
      <c r="I524" s="74"/>
      <c r="J524" s="74"/>
      <c r="K524" s="74"/>
      <c r="L524" s="74"/>
      <c r="M524" s="74"/>
      <c r="N524" s="74"/>
      <c r="O524" s="74"/>
    </row>
    <row r="525" spans="1:15" ht="29" outlineLevel="2" x14ac:dyDescent="0.45">
      <c r="A525" s="48">
        <v>1187</v>
      </c>
      <c r="B525" s="48">
        <v>12015</v>
      </c>
      <c r="C525" s="194" t="s">
        <v>617</v>
      </c>
      <c r="D525" s="71"/>
      <c r="E525" s="74"/>
      <c r="F525" s="140"/>
      <c r="G525" s="141"/>
      <c r="H525" s="141"/>
      <c r="I525" s="25"/>
      <c r="J525" s="25"/>
      <c r="K525" s="25"/>
      <c r="L525" s="25"/>
      <c r="M525" s="25"/>
      <c r="N525" s="25"/>
      <c r="O525" s="25"/>
    </row>
    <row r="526" spans="1:15" ht="29" outlineLevel="2" x14ac:dyDescent="0.45">
      <c r="A526" s="48">
        <v>1187</v>
      </c>
      <c r="B526" s="48">
        <v>12016</v>
      </c>
      <c r="C526" s="194" t="s">
        <v>618</v>
      </c>
      <c r="D526" s="30"/>
      <c r="E526" s="34"/>
      <c r="F526" s="140"/>
      <c r="G526" s="141"/>
      <c r="H526" s="141"/>
      <c r="I526" s="25"/>
      <c r="J526" s="25"/>
      <c r="K526" s="25"/>
      <c r="L526" s="25"/>
      <c r="M526" s="25"/>
      <c r="N526" s="25"/>
      <c r="O526" s="25"/>
    </row>
    <row r="527" spans="1:15" ht="29" outlineLevel="2" x14ac:dyDescent="0.45">
      <c r="A527" s="48">
        <v>1187</v>
      </c>
      <c r="B527" s="48">
        <v>12017</v>
      </c>
      <c r="C527" s="194" t="s">
        <v>619</v>
      </c>
      <c r="D527" s="40"/>
      <c r="E527" s="41"/>
      <c r="F527" s="140"/>
      <c r="G527" s="141"/>
      <c r="H527" s="141"/>
      <c r="I527" s="25"/>
      <c r="J527" s="25"/>
      <c r="K527" s="25"/>
      <c r="L527" s="25"/>
      <c r="M527" s="25"/>
      <c r="N527" s="25"/>
      <c r="O527" s="25"/>
    </row>
    <row r="528" spans="1:15" ht="29" outlineLevel="2" x14ac:dyDescent="0.45">
      <c r="A528" s="48">
        <v>1187</v>
      </c>
      <c r="B528" s="48">
        <v>12018</v>
      </c>
      <c r="C528" s="194" t="s">
        <v>620</v>
      </c>
      <c r="D528" s="71"/>
      <c r="E528" s="71"/>
      <c r="F528" s="163"/>
      <c r="G528" s="141"/>
      <c r="H528" s="141"/>
      <c r="I528" s="25"/>
      <c r="J528" s="25"/>
      <c r="K528" s="25"/>
      <c r="L528" s="25"/>
      <c r="M528" s="25"/>
      <c r="N528" s="25"/>
      <c r="O528" s="25"/>
    </row>
    <row r="529" spans="1:15" outlineLevel="1" collapsed="1" x14ac:dyDescent="0.45">
      <c r="A529" s="19">
        <v>1190</v>
      </c>
      <c r="B529" s="19"/>
      <c r="C529" s="203" t="s">
        <v>621</v>
      </c>
      <c r="D529" s="21">
        <f>SUM(D530:D535)</f>
        <v>0</v>
      </c>
      <c r="E529" s="21">
        <f>SUM(E530:E535)</f>
        <v>0</v>
      </c>
      <c r="F529" s="139">
        <f t="shared" ref="F529:H529" si="124">SUM(F530:F535)</f>
        <v>0</v>
      </c>
      <c r="G529" s="139">
        <f t="shared" si="124"/>
        <v>0</v>
      </c>
      <c r="H529" s="139">
        <f t="shared" si="124"/>
        <v>0</v>
      </c>
      <c r="I529" s="21">
        <f t="shared" ref="I529:K529" si="125">SUM(I530:I535)</f>
        <v>0</v>
      </c>
      <c r="J529" s="21">
        <f t="shared" si="125"/>
        <v>0</v>
      </c>
      <c r="K529" s="21">
        <f t="shared" si="125"/>
        <v>0</v>
      </c>
      <c r="L529" s="21">
        <f t="shared" ref="L529" si="126">SUM(L530:L535)</f>
        <v>0</v>
      </c>
      <c r="M529" s="21"/>
      <c r="N529" s="21"/>
      <c r="O529" s="21"/>
    </row>
    <row r="530" spans="1:15" ht="43.5" outlineLevel="2" x14ac:dyDescent="0.45">
      <c r="A530" s="48">
        <v>1190</v>
      </c>
      <c r="B530" s="48">
        <v>11001</v>
      </c>
      <c r="C530" s="194" t="s">
        <v>622</v>
      </c>
      <c r="D530" s="30"/>
      <c r="E530" s="30"/>
      <c r="F530" s="151"/>
      <c r="G530" s="141"/>
      <c r="H530" s="141"/>
      <c r="I530" s="25"/>
      <c r="J530" s="25"/>
      <c r="K530" s="25"/>
      <c r="L530" s="25"/>
      <c r="M530" s="25"/>
      <c r="N530" s="25"/>
      <c r="O530" s="25"/>
    </row>
    <row r="531" spans="1:15" outlineLevel="2" x14ac:dyDescent="0.45">
      <c r="A531" s="48">
        <v>1190</v>
      </c>
      <c r="B531" s="48">
        <v>11002</v>
      </c>
      <c r="C531" s="194" t="s">
        <v>623</v>
      </c>
      <c r="D531" s="30"/>
      <c r="E531" s="30"/>
      <c r="F531" s="151"/>
      <c r="G531" s="141"/>
      <c r="H531" s="148"/>
      <c r="I531" s="30"/>
      <c r="J531" s="30"/>
      <c r="K531" s="30"/>
      <c r="L531" s="30"/>
      <c r="M531" s="30"/>
      <c r="N531" s="30"/>
      <c r="O531" s="30"/>
    </row>
    <row r="532" spans="1:15" s="44" customFormat="1" ht="29" outlineLevel="2" x14ac:dyDescent="0.45">
      <c r="A532" s="48">
        <v>1190</v>
      </c>
      <c r="B532" s="48">
        <v>11004</v>
      </c>
      <c r="C532" s="194" t="s">
        <v>624</v>
      </c>
      <c r="D532" s="30"/>
      <c r="E532" s="30"/>
      <c r="F532" s="140"/>
      <c r="G532" s="141"/>
      <c r="H532" s="141"/>
      <c r="I532" s="25"/>
      <c r="J532" s="25"/>
      <c r="K532" s="25"/>
      <c r="L532" s="25"/>
      <c r="M532" s="25"/>
      <c r="N532" s="25"/>
      <c r="O532" s="25"/>
    </row>
    <row r="533" spans="1:15" s="44" customFormat="1" ht="43.5" outlineLevel="2" x14ac:dyDescent="0.45">
      <c r="A533" s="48">
        <v>1190</v>
      </c>
      <c r="B533" s="48">
        <v>11007</v>
      </c>
      <c r="C533" s="194" t="s">
        <v>625</v>
      </c>
      <c r="D533" s="30"/>
      <c r="E533" s="30"/>
      <c r="F533" s="140"/>
      <c r="G533" s="141"/>
      <c r="H533" s="141"/>
      <c r="I533" s="25"/>
      <c r="J533" s="25"/>
      <c r="K533" s="25"/>
      <c r="L533" s="25"/>
      <c r="M533" s="25"/>
      <c r="N533" s="25"/>
      <c r="O533" s="25"/>
    </row>
    <row r="534" spans="1:15" s="44" customFormat="1" ht="29" outlineLevel="2" x14ac:dyDescent="0.45">
      <c r="A534" s="48">
        <v>1190</v>
      </c>
      <c r="B534" s="48">
        <v>12002</v>
      </c>
      <c r="C534" s="194" t="s">
        <v>626</v>
      </c>
      <c r="D534" s="30"/>
      <c r="E534" s="30"/>
      <c r="F534" s="140"/>
      <c r="G534" s="141"/>
      <c r="H534" s="141"/>
      <c r="I534" s="25"/>
      <c r="J534" s="25"/>
      <c r="K534" s="25"/>
      <c r="L534" s="25"/>
      <c r="M534" s="25"/>
      <c r="N534" s="25"/>
      <c r="O534" s="25"/>
    </row>
    <row r="535" spans="1:15" s="44" customFormat="1" ht="58" outlineLevel="2" x14ac:dyDescent="0.45">
      <c r="A535" s="48">
        <v>1190</v>
      </c>
      <c r="B535" s="48">
        <v>12001</v>
      </c>
      <c r="C535" s="194" t="s">
        <v>627</v>
      </c>
      <c r="D535" s="30"/>
      <c r="E535" s="30"/>
      <c r="F535" s="140"/>
      <c r="G535" s="141"/>
      <c r="H535" s="141"/>
      <c r="I535" s="25"/>
      <c r="J535" s="25"/>
      <c r="K535" s="25"/>
      <c r="L535" s="25"/>
      <c r="M535" s="25"/>
      <c r="N535" s="25"/>
      <c r="O535" s="25"/>
    </row>
    <row r="536" spans="1:15" outlineLevel="1" x14ac:dyDescent="0.45">
      <c r="A536" s="70">
        <v>9999</v>
      </c>
      <c r="B536" s="70"/>
      <c r="C536" s="194" t="s">
        <v>104</v>
      </c>
      <c r="D536" s="25"/>
      <c r="E536" s="25"/>
      <c r="F536" s="140"/>
      <c r="G536" s="141"/>
      <c r="H536" s="141"/>
      <c r="I536" s="25"/>
      <c r="J536" s="25"/>
      <c r="K536" s="25"/>
      <c r="L536" s="25"/>
      <c r="M536" s="25"/>
      <c r="N536" s="25"/>
      <c r="O536" s="25"/>
    </row>
    <row r="537" spans="1:15" x14ac:dyDescent="0.45">
      <c r="A537" s="26" t="s">
        <v>0</v>
      </c>
      <c r="B537" s="26"/>
      <c r="C537" s="204" t="s">
        <v>628</v>
      </c>
      <c r="D537" s="27">
        <f>D538+D540+D546+D549+D553+D556</f>
        <v>0</v>
      </c>
      <c r="E537" s="27">
        <f>E538+E540+E546+E549+E553+E556</f>
        <v>0</v>
      </c>
      <c r="F537" s="142">
        <f t="shared" ref="F537:H537" si="127">F538+F540+F546+F549+F553+F556</f>
        <v>0</v>
      </c>
      <c r="G537" s="142">
        <f t="shared" si="127"/>
        <v>0</v>
      </c>
      <c r="H537" s="142">
        <f t="shared" si="127"/>
        <v>0</v>
      </c>
      <c r="I537" s="27">
        <f>I538+I540+I546+I549+I553+I556</f>
        <v>0</v>
      </c>
      <c r="J537" s="27">
        <f>J538+J540+J546+J549+J553+J556</f>
        <v>0</v>
      </c>
      <c r="K537" s="27">
        <f>K538+K540+K546+K549+K553+K556</f>
        <v>0</v>
      </c>
      <c r="L537" s="27">
        <f>L538+L540+L546+L549+L553+L556</f>
        <v>0</v>
      </c>
      <c r="M537" s="27"/>
      <c r="N537" s="27"/>
      <c r="O537" s="27"/>
    </row>
    <row r="538" spans="1:15" ht="29" outlineLevel="1" collapsed="1" x14ac:dyDescent="0.45">
      <c r="A538" s="19">
        <v>1050</v>
      </c>
      <c r="B538" s="19"/>
      <c r="C538" s="203" t="s">
        <v>629</v>
      </c>
      <c r="D538" s="21">
        <f>SUM(D539)</f>
        <v>0</v>
      </c>
      <c r="E538" s="21">
        <f>SUM(E539)</f>
        <v>0</v>
      </c>
      <c r="F538" s="139">
        <f t="shared" ref="F538:H538" si="128">SUM(F539)</f>
        <v>0</v>
      </c>
      <c r="G538" s="139">
        <f t="shared" si="128"/>
        <v>0</v>
      </c>
      <c r="H538" s="139">
        <f t="shared" si="128"/>
        <v>0</v>
      </c>
      <c r="I538" s="21">
        <f t="shared" ref="I538:L538" si="129">SUM(I539)</f>
        <v>0</v>
      </c>
      <c r="J538" s="21">
        <f t="shared" si="129"/>
        <v>0</v>
      </c>
      <c r="K538" s="21">
        <f t="shared" si="129"/>
        <v>0</v>
      </c>
      <c r="L538" s="21">
        <f t="shared" si="129"/>
        <v>0</v>
      </c>
      <c r="M538" s="21"/>
      <c r="N538" s="21"/>
      <c r="O538" s="21"/>
    </row>
    <row r="539" spans="1:15" ht="29" outlineLevel="2" x14ac:dyDescent="0.45">
      <c r="A539" s="48">
        <v>1050</v>
      </c>
      <c r="B539" s="48">
        <v>11001</v>
      </c>
      <c r="C539" s="194" t="s">
        <v>629</v>
      </c>
      <c r="D539" s="30"/>
      <c r="E539" s="30"/>
      <c r="F539" s="140"/>
      <c r="G539" s="141"/>
      <c r="H539" s="141"/>
      <c r="I539" s="25"/>
      <c r="J539" s="25"/>
      <c r="K539" s="25"/>
      <c r="L539" s="25"/>
      <c r="M539" s="25"/>
      <c r="N539" s="25"/>
      <c r="O539" s="25"/>
    </row>
    <row r="540" spans="1:15" ht="29" outlineLevel="1" collapsed="1" x14ac:dyDescent="0.45">
      <c r="A540" s="19">
        <v>1061</v>
      </c>
      <c r="B540" s="19"/>
      <c r="C540" s="203" t="s">
        <v>630</v>
      </c>
      <c r="D540" s="21">
        <f>SUM(D541:D545)</f>
        <v>0</v>
      </c>
      <c r="E540" s="21">
        <f>SUM(E541:E545)</f>
        <v>0</v>
      </c>
      <c r="F540" s="139">
        <f t="shared" ref="F540:H540" si="130">SUM(F541:F545)</f>
        <v>0</v>
      </c>
      <c r="G540" s="139">
        <f t="shared" si="130"/>
        <v>0</v>
      </c>
      <c r="H540" s="139">
        <f t="shared" si="130"/>
        <v>0</v>
      </c>
      <c r="I540" s="21">
        <f>SUM(I541:I545)</f>
        <v>0</v>
      </c>
      <c r="J540" s="21">
        <f>SUM(J541:J545)</f>
        <v>0</v>
      </c>
      <c r="K540" s="21">
        <f>SUM(K541:K545)</f>
        <v>0</v>
      </c>
      <c r="L540" s="21">
        <f>SUM(L541:L545)</f>
        <v>0</v>
      </c>
      <c r="M540" s="21"/>
      <c r="N540" s="21"/>
      <c r="O540" s="21"/>
    </row>
    <row r="541" spans="1:15" outlineLevel="2" x14ac:dyDescent="0.45">
      <c r="A541" s="48">
        <v>1061</v>
      </c>
      <c r="B541" s="48">
        <v>11001</v>
      </c>
      <c r="C541" s="194" t="s">
        <v>631</v>
      </c>
      <c r="D541" s="71"/>
      <c r="E541" s="34"/>
      <c r="F541" s="140"/>
      <c r="G541" s="141"/>
      <c r="H541" s="141"/>
      <c r="I541" s="25"/>
      <c r="J541" s="25"/>
      <c r="K541" s="25"/>
      <c r="L541" s="25"/>
      <c r="M541" s="25"/>
      <c r="N541" s="25"/>
      <c r="O541" s="25"/>
    </row>
    <row r="542" spans="1:15" outlineLevel="2" x14ac:dyDescent="0.45">
      <c r="A542" s="48">
        <v>1061</v>
      </c>
      <c r="B542" s="72">
        <v>11008</v>
      </c>
      <c r="C542" s="194" t="s">
        <v>632</v>
      </c>
      <c r="D542" s="25"/>
      <c r="E542" s="25"/>
      <c r="F542" s="140"/>
      <c r="G542" s="141"/>
      <c r="H542" s="141"/>
      <c r="I542" s="25"/>
      <c r="J542" s="25"/>
      <c r="K542" s="25"/>
      <c r="L542" s="25"/>
      <c r="M542" s="25"/>
      <c r="N542" s="25"/>
      <c r="O542" s="25"/>
    </row>
    <row r="543" spans="1:15" ht="29" outlineLevel="2" x14ac:dyDescent="0.45">
      <c r="A543" s="48">
        <v>1061</v>
      </c>
      <c r="B543" s="48">
        <v>11009</v>
      </c>
      <c r="C543" s="194" t="s">
        <v>633</v>
      </c>
      <c r="D543" s="71"/>
      <c r="E543" s="36"/>
      <c r="F543" s="140"/>
      <c r="G543" s="141"/>
      <c r="H543" s="141"/>
      <c r="I543" s="25"/>
      <c r="J543" s="25"/>
      <c r="K543" s="25"/>
      <c r="L543" s="25"/>
      <c r="M543" s="25"/>
      <c r="N543" s="25"/>
      <c r="O543" s="25"/>
    </row>
    <row r="544" spans="1:15" ht="29" outlineLevel="2" x14ac:dyDescent="0.45">
      <c r="A544" s="48">
        <v>1061</v>
      </c>
      <c r="B544" s="48">
        <v>31001</v>
      </c>
      <c r="C544" s="194" t="s">
        <v>634</v>
      </c>
      <c r="D544" s="71"/>
      <c r="E544" s="71"/>
      <c r="F544" s="140"/>
      <c r="G544" s="141"/>
      <c r="H544" s="141"/>
      <c r="I544" s="25"/>
      <c r="J544" s="25"/>
      <c r="K544" s="25"/>
      <c r="L544" s="25"/>
      <c r="M544" s="25"/>
      <c r="N544" s="25"/>
      <c r="O544" s="25"/>
    </row>
    <row r="545" spans="1:15" outlineLevel="2" x14ac:dyDescent="0.45">
      <c r="A545" s="48">
        <v>1061</v>
      </c>
      <c r="B545" s="48">
        <v>31004</v>
      </c>
      <c r="C545" s="194" t="s">
        <v>635</v>
      </c>
      <c r="D545" s="71"/>
      <c r="E545" s="71"/>
      <c r="F545" s="140"/>
      <c r="G545" s="141"/>
      <c r="H545" s="141"/>
      <c r="I545" s="25"/>
      <c r="J545" s="25"/>
      <c r="K545" s="25"/>
      <c r="L545" s="25"/>
      <c r="M545" s="25"/>
      <c r="N545" s="25"/>
      <c r="O545" s="25"/>
    </row>
    <row r="546" spans="1:15" outlineLevel="1" collapsed="1" x14ac:dyDescent="0.45">
      <c r="A546" s="19">
        <v>1118</v>
      </c>
      <c r="B546" s="19"/>
      <c r="C546" s="203" t="s">
        <v>636</v>
      </c>
      <c r="D546" s="21">
        <f>SUM(D547:D548)</f>
        <v>0</v>
      </c>
      <c r="E546" s="21">
        <f>SUM(E547:E548)</f>
        <v>0</v>
      </c>
      <c r="F546" s="139">
        <f t="shared" ref="F546:H546" si="131">SUM(F547:F548)</f>
        <v>0</v>
      </c>
      <c r="G546" s="139">
        <f t="shared" si="131"/>
        <v>0</v>
      </c>
      <c r="H546" s="139">
        <f t="shared" si="131"/>
        <v>0</v>
      </c>
      <c r="I546" s="21">
        <f t="shared" ref="I546:K546" si="132">SUM(I547:I548)</f>
        <v>0</v>
      </c>
      <c r="J546" s="21">
        <f t="shared" si="132"/>
        <v>0</v>
      </c>
      <c r="K546" s="21">
        <f t="shared" si="132"/>
        <v>0</v>
      </c>
      <c r="L546" s="21">
        <f t="shared" ref="L546" si="133">SUM(L547:L548)</f>
        <v>0</v>
      </c>
      <c r="M546" s="21"/>
      <c r="N546" s="21"/>
      <c r="O546" s="21"/>
    </row>
    <row r="547" spans="1:15" outlineLevel="2" x14ac:dyDescent="0.45">
      <c r="A547" s="48">
        <v>1118</v>
      </c>
      <c r="B547" s="72">
        <v>12001</v>
      </c>
      <c r="C547" s="194" t="s">
        <v>637</v>
      </c>
      <c r="D547" s="25"/>
      <c r="E547" s="25"/>
      <c r="F547" s="141"/>
      <c r="G547" s="141"/>
      <c r="H547" s="141"/>
      <c r="I547" s="25"/>
      <c r="J547" s="25"/>
      <c r="K547" s="25"/>
      <c r="L547" s="25"/>
      <c r="M547" s="25"/>
      <c r="N547" s="25"/>
      <c r="O547" s="25"/>
    </row>
    <row r="548" spans="1:15" outlineLevel="2" x14ac:dyDescent="0.45">
      <c r="A548" s="48">
        <v>1118</v>
      </c>
      <c r="B548" s="48">
        <v>12002</v>
      </c>
      <c r="C548" s="194" t="s">
        <v>638</v>
      </c>
      <c r="D548" s="71"/>
      <c r="E548" s="71"/>
      <c r="F548" s="141"/>
      <c r="G548" s="141"/>
      <c r="H548" s="141"/>
      <c r="I548" s="25"/>
      <c r="J548" s="25"/>
      <c r="K548" s="25"/>
      <c r="L548" s="25"/>
      <c r="M548" s="25"/>
      <c r="N548" s="25"/>
      <c r="O548" s="25"/>
    </row>
    <row r="549" spans="1:15" ht="29" outlineLevel="1" collapsed="1" x14ac:dyDescent="0.45">
      <c r="A549" s="19">
        <v>1128</v>
      </c>
      <c r="B549" s="19"/>
      <c r="C549" s="203" t="s">
        <v>639</v>
      </c>
      <c r="D549" s="21">
        <f>SUM(D550:D552)</f>
        <v>0</v>
      </c>
      <c r="E549" s="21">
        <f>SUM(E550:E552)</f>
        <v>0</v>
      </c>
      <c r="F549" s="139">
        <f t="shared" ref="F549:H549" si="134">SUM(F550:F552)</f>
        <v>0</v>
      </c>
      <c r="G549" s="139">
        <f t="shared" si="134"/>
        <v>0</v>
      </c>
      <c r="H549" s="139">
        <f t="shared" si="134"/>
        <v>0</v>
      </c>
      <c r="I549" s="21">
        <f t="shared" ref="I549:K549" si="135">SUM(I550:I552)</f>
        <v>0</v>
      </c>
      <c r="J549" s="21">
        <f t="shared" si="135"/>
        <v>0</v>
      </c>
      <c r="K549" s="21">
        <f t="shared" si="135"/>
        <v>0</v>
      </c>
      <c r="L549" s="21">
        <f t="shared" ref="L549" si="136">SUM(L550:L552)</f>
        <v>0</v>
      </c>
      <c r="M549" s="21"/>
      <c r="N549" s="21"/>
      <c r="O549" s="21"/>
    </row>
    <row r="550" spans="1:15" ht="43.5" outlineLevel="2" x14ac:dyDescent="0.45">
      <c r="A550" s="48">
        <v>1128</v>
      </c>
      <c r="B550" s="48">
        <v>11001</v>
      </c>
      <c r="C550" s="194" t="s">
        <v>640</v>
      </c>
      <c r="D550" s="71"/>
      <c r="E550" s="34"/>
      <c r="F550" s="140"/>
      <c r="G550" s="141"/>
      <c r="H550" s="140"/>
      <c r="I550" s="25"/>
      <c r="J550" s="25"/>
      <c r="K550" s="25"/>
      <c r="L550" s="25"/>
      <c r="M550" s="25"/>
      <c r="N550" s="25"/>
      <c r="O550" s="25"/>
    </row>
    <row r="551" spans="1:15" outlineLevel="2" x14ac:dyDescent="0.45">
      <c r="A551" s="48">
        <v>1128</v>
      </c>
      <c r="B551" s="48">
        <v>12001</v>
      </c>
      <c r="C551" s="194" t="s">
        <v>641</v>
      </c>
      <c r="D551" s="25"/>
      <c r="E551" s="25"/>
      <c r="F551" s="140"/>
      <c r="G551" s="141"/>
      <c r="H551" s="141"/>
      <c r="I551" s="25"/>
      <c r="J551" s="25"/>
      <c r="K551" s="25"/>
      <c r="L551" s="25"/>
      <c r="M551" s="25"/>
      <c r="N551" s="25"/>
      <c r="O551" s="25"/>
    </row>
    <row r="552" spans="1:15" outlineLevel="2" x14ac:dyDescent="0.45">
      <c r="A552" s="48">
        <v>1128</v>
      </c>
      <c r="B552" s="48">
        <v>31001</v>
      </c>
      <c r="C552" s="194" t="s">
        <v>642</v>
      </c>
      <c r="D552" s="25"/>
      <c r="E552" s="25"/>
      <c r="F552" s="140"/>
      <c r="G552" s="141"/>
      <c r="H552" s="141"/>
      <c r="I552" s="25"/>
      <c r="J552" s="25"/>
      <c r="K552" s="25"/>
      <c r="L552" s="25"/>
      <c r="M552" s="25"/>
      <c r="N552" s="25"/>
      <c r="O552" s="25"/>
    </row>
    <row r="553" spans="1:15" ht="29" outlineLevel="1" collapsed="1" x14ac:dyDescent="0.45">
      <c r="A553" s="19">
        <v>1178</v>
      </c>
      <c r="B553" s="19"/>
      <c r="C553" s="203" t="s">
        <v>643</v>
      </c>
      <c r="D553" s="21">
        <f>SUM(D554:D555)</f>
        <v>0</v>
      </c>
      <c r="E553" s="21">
        <f>SUM(E554:E555)</f>
        <v>0</v>
      </c>
      <c r="F553" s="139">
        <f t="shared" ref="F553:H553" si="137">SUM(F554:F555)</f>
        <v>0</v>
      </c>
      <c r="G553" s="139">
        <f t="shared" si="137"/>
        <v>0</v>
      </c>
      <c r="H553" s="139">
        <f t="shared" si="137"/>
        <v>0</v>
      </c>
      <c r="I553" s="21">
        <f>SUM(I554:I555)</f>
        <v>0</v>
      </c>
      <c r="J553" s="21">
        <f>SUM(J554:J555)</f>
        <v>0</v>
      </c>
      <c r="K553" s="21">
        <f>SUM(K554:K555)</f>
        <v>0</v>
      </c>
      <c r="L553" s="21">
        <f>SUM(L554:L555)</f>
        <v>0</v>
      </c>
      <c r="M553" s="21"/>
      <c r="N553" s="21"/>
      <c r="O553" s="21"/>
    </row>
    <row r="554" spans="1:15" ht="29" outlineLevel="2" x14ac:dyDescent="0.45">
      <c r="A554" s="48">
        <v>1178</v>
      </c>
      <c r="B554" s="48">
        <v>11001</v>
      </c>
      <c r="C554" s="194" t="s">
        <v>643</v>
      </c>
      <c r="D554" s="25"/>
      <c r="E554" s="25"/>
      <c r="F554" s="140"/>
      <c r="G554" s="141"/>
      <c r="H554" s="141"/>
      <c r="I554" s="25"/>
      <c r="J554" s="25"/>
      <c r="K554" s="25"/>
      <c r="L554" s="25"/>
      <c r="M554" s="25"/>
      <c r="N554" s="25"/>
      <c r="O554" s="25"/>
    </row>
    <row r="555" spans="1:15" ht="29" outlineLevel="2" x14ac:dyDescent="0.45">
      <c r="A555" s="48">
        <v>1178</v>
      </c>
      <c r="B555" s="48">
        <v>31001</v>
      </c>
      <c r="C555" s="194" t="s">
        <v>644</v>
      </c>
      <c r="D555" s="25"/>
      <c r="E555" s="25"/>
      <c r="F555" s="140"/>
      <c r="G555" s="141"/>
      <c r="H555" s="141"/>
      <c r="I555" s="25"/>
      <c r="J555" s="25"/>
      <c r="K555" s="25"/>
      <c r="L555" s="25"/>
      <c r="M555" s="25"/>
      <c r="N555" s="25"/>
      <c r="O555" s="25"/>
    </row>
    <row r="556" spans="1:15" outlineLevel="1" x14ac:dyDescent="0.45">
      <c r="A556" s="70">
        <v>9999</v>
      </c>
      <c r="B556" s="70"/>
      <c r="C556" s="194" t="s">
        <v>104</v>
      </c>
      <c r="D556" s="25"/>
      <c r="E556" s="25"/>
      <c r="F556" s="140"/>
      <c r="G556" s="141"/>
      <c r="H556" s="141"/>
      <c r="I556" s="25"/>
      <c r="J556" s="25"/>
      <c r="K556" s="25"/>
      <c r="L556" s="25"/>
      <c r="M556" s="25"/>
      <c r="N556" s="25"/>
      <c r="O556" s="25"/>
    </row>
    <row r="557" spans="1:15" x14ac:dyDescent="0.45">
      <c r="A557" s="26" t="s">
        <v>0</v>
      </c>
      <c r="B557" s="26"/>
      <c r="C557" s="204" t="s">
        <v>645</v>
      </c>
      <c r="D557" s="27">
        <f>D558+D565+D570+D572+D588+D596+D599</f>
        <v>0</v>
      </c>
      <c r="E557" s="27">
        <f>E558+E565+E570+E572+E588+E596+E599</f>
        <v>0</v>
      </c>
      <c r="F557" s="142">
        <f t="shared" ref="F557:H557" si="138">F558+F565+F570+F572+F588+F596+F599</f>
        <v>0</v>
      </c>
      <c r="G557" s="142">
        <f t="shared" si="138"/>
        <v>0</v>
      </c>
      <c r="H557" s="142">
        <f t="shared" si="138"/>
        <v>0</v>
      </c>
      <c r="I557" s="27">
        <f>I558+I565+I570+I572+I588+I596+I599</f>
        <v>0</v>
      </c>
      <c r="J557" s="27">
        <f>J558+J565+J570+J572+J588+J596+J599</f>
        <v>0</v>
      </c>
      <c r="K557" s="27">
        <f>K558+K565+K570+K572+K588+K596+K599</f>
        <v>0</v>
      </c>
      <c r="L557" s="27">
        <f>L558+L565+L570+L572+L588+L596+L599</f>
        <v>0</v>
      </c>
      <c r="M557" s="27"/>
      <c r="N557" s="27"/>
      <c r="O557" s="27"/>
    </row>
    <row r="558" spans="1:15" outlineLevel="1" collapsed="1" x14ac:dyDescent="0.45">
      <c r="A558" s="19">
        <v>1016</v>
      </c>
      <c r="B558" s="19"/>
      <c r="C558" s="203" t="s">
        <v>646</v>
      </c>
      <c r="D558" s="21">
        <f>SUM(D559:D564)</f>
        <v>0</v>
      </c>
      <c r="E558" s="21">
        <f>SUM(E559:E564)</f>
        <v>0</v>
      </c>
      <c r="F558" s="139">
        <f t="shared" ref="F558:H558" si="139">SUM(F559:F564)</f>
        <v>0</v>
      </c>
      <c r="G558" s="139">
        <f t="shared" si="139"/>
        <v>0</v>
      </c>
      <c r="H558" s="139">
        <f t="shared" si="139"/>
        <v>0</v>
      </c>
      <c r="I558" s="21">
        <f>SUM(I559:I564)</f>
        <v>0</v>
      </c>
      <c r="J558" s="21">
        <f>SUM(J559:J564)</f>
        <v>0</v>
      </c>
      <c r="K558" s="21">
        <f>SUM(K559:K564)</f>
        <v>0</v>
      </c>
      <c r="L558" s="21">
        <f>SUM(L559:L564)</f>
        <v>0</v>
      </c>
      <c r="M558" s="21"/>
      <c r="N558" s="21"/>
      <c r="O558" s="21"/>
    </row>
    <row r="559" spans="1:15" outlineLevel="2" x14ac:dyDescent="0.45">
      <c r="A559" s="48">
        <v>1016</v>
      </c>
      <c r="B559" s="48">
        <v>11001</v>
      </c>
      <c r="C559" s="194" t="s">
        <v>647</v>
      </c>
      <c r="D559" s="25"/>
      <c r="E559" s="25"/>
      <c r="F559" s="140"/>
      <c r="G559" s="141"/>
      <c r="H559" s="141"/>
      <c r="I559" s="25"/>
      <c r="J559" s="25"/>
      <c r="K559" s="25"/>
      <c r="L559" s="25"/>
      <c r="M559" s="25"/>
      <c r="N559" s="25"/>
      <c r="O559" s="25"/>
    </row>
    <row r="560" spans="1:15" ht="29" outlineLevel="2" x14ac:dyDescent="0.45">
      <c r="A560" s="48">
        <v>1016</v>
      </c>
      <c r="B560" s="48">
        <v>11004</v>
      </c>
      <c r="C560" s="194" t="s">
        <v>648</v>
      </c>
      <c r="D560" s="25"/>
      <c r="E560" s="25"/>
      <c r="F560" s="141"/>
      <c r="G560" s="141"/>
      <c r="H560" s="141"/>
      <c r="I560" s="25"/>
      <c r="J560" s="25"/>
      <c r="K560" s="25"/>
      <c r="L560" s="25"/>
      <c r="M560" s="25"/>
      <c r="N560" s="25"/>
      <c r="O560" s="25"/>
    </row>
    <row r="561" spans="1:15" ht="29" outlineLevel="2" x14ac:dyDescent="0.45">
      <c r="A561" s="48">
        <v>1016</v>
      </c>
      <c r="B561" s="48">
        <v>11005</v>
      </c>
      <c r="C561" s="194" t="s">
        <v>649</v>
      </c>
      <c r="D561" s="25"/>
      <c r="E561" s="25"/>
      <c r="F561" s="140"/>
      <c r="G561" s="141"/>
      <c r="H561" s="141"/>
      <c r="I561" s="25"/>
      <c r="J561" s="25"/>
      <c r="K561" s="25"/>
      <c r="L561" s="25"/>
      <c r="M561" s="25"/>
      <c r="N561" s="25"/>
      <c r="O561" s="25"/>
    </row>
    <row r="562" spans="1:15" ht="29" outlineLevel="2" x14ac:dyDescent="0.45">
      <c r="A562" s="48">
        <v>1016</v>
      </c>
      <c r="B562" s="48">
        <v>11006</v>
      </c>
      <c r="C562" s="194" t="s">
        <v>650</v>
      </c>
      <c r="D562" s="25"/>
      <c r="E562" s="25"/>
      <c r="F562" s="140"/>
      <c r="G562" s="141"/>
      <c r="H562" s="141"/>
      <c r="I562" s="25"/>
      <c r="J562" s="25"/>
      <c r="K562" s="25"/>
      <c r="L562" s="25"/>
      <c r="M562" s="25"/>
      <c r="N562" s="25"/>
      <c r="O562" s="25"/>
    </row>
    <row r="563" spans="1:15" ht="29" outlineLevel="2" x14ac:dyDescent="0.45">
      <c r="A563" s="48">
        <v>1016</v>
      </c>
      <c r="B563" s="193">
        <v>32004</v>
      </c>
      <c r="C563" s="194" t="s">
        <v>651</v>
      </c>
      <c r="D563" s="25"/>
      <c r="E563" s="25"/>
      <c r="F563" s="140"/>
      <c r="G563" s="141"/>
      <c r="H563" s="141"/>
      <c r="I563" s="25"/>
      <c r="J563" s="25"/>
      <c r="K563" s="25"/>
      <c r="L563" s="25"/>
      <c r="M563" s="25"/>
      <c r="N563" s="25"/>
      <c r="O563" s="25"/>
    </row>
    <row r="564" spans="1:15" ht="29" outlineLevel="2" x14ac:dyDescent="0.45">
      <c r="A564" s="48">
        <v>1016</v>
      </c>
      <c r="B564" s="48">
        <v>32003</v>
      </c>
      <c r="C564" s="194" t="s">
        <v>652</v>
      </c>
      <c r="D564" s="25"/>
      <c r="E564" s="25"/>
      <c r="F564" s="140"/>
      <c r="G564" s="141"/>
      <c r="H564" s="141"/>
      <c r="I564" s="25"/>
      <c r="J564" s="25"/>
      <c r="K564" s="25"/>
      <c r="L564" s="25"/>
      <c r="M564" s="25"/>
      <c r="N564" s="25"/>
      <c r="O564" s="25"/>
    </row>
    <row r="565" spans="1:15" ht="29" outlineLevel="1" collapsed="1" x14ac:dyDescent="0.45">
      <c r="A565" s="19">
        <v>1071</v>
      </c>
      <c r="B565" s="19"/>
      <c r="C565" s="203" t="s">
        <v>653</v>
      </c>
      <c r="D565" s="21">
        <f>SUM(D566:D569)</f>
        <v>0</v>
      </c>
      <c r="E565" s="21">
        <f>SUM(E566:E569)</f>
        <v>0</v>
      </c>
      <c r="F565" s="139">
        <f t="shared" ref="F565:H565" si="140">SUM(F566:F569)</f>
        <v>0</v>
      </c>
      <c r="G565" s="139">
        <f t="shared" si="140"/>
        <v>0</v>
      </c>
      <c r="H565" s="139">
        <f t="shared" si="140"/>
        <v>0</v>
      </c>
      <c r="I565" s="21">
        <f>SUM(I566:I569)</f>
        <v>0</v>
      </c>
      <c r="J565" s="21">
        <f>SUM(J566:J569)</f>
        <v>0</v>
      </c>
      <c r="K565" s="21">
        <f>SUM(K566:K569)</f>
        <v>0</v>
      </c>
      <c r="L565" s="21">
        <f>SUM(L566:L569)</f>
        <v>0</v>
      </c>
      <c r="M565" s="21"/>
      <c r="N565" s="21"/>
      <c r="O565" s="21"/>
    </row>
    <row r="566" spans="1:15" ht="29" outlineLevel="2" x14ac:dyDescent="0.45">
      <c r="A566" s="48">
        <v>1071</v>
      </c>
      <c r="B566" s="48">
        <v>11001</v>
      </c>
      <c r="C566" s="194" t="s">
        <v>654</v>
      </c>
      <c r="D566" s="71"/>
      <c r="E566" s="71"/>
      <c r="F566" s="140"/>
      <c r="G566" s="141"/>
      <c r="H566" s="141"/>
      <c r="I566" s="25"/>
      <c r="J566" s="25"/>
      <c r="K566" s="25"/>
      <c r="L566" s="25"/>
      <c r="M566" s="25"/>
      <c r="N566" s="25"/>
      <c r="O566" s="25"/>
    </row>
    <row r="567" spans="1:15" outlineLevel="2" x14ac:dyDescent="0.45">
      <c r="A567" s="48">
        <v>1071</v>
      </c>
      <c r="B567" s="48">
        <v>11002</v>
      </c>
      <c r="C567" s="194" t="s">
        <v>655</v>
      </c>
      <c r="D567" s="71"/>
      <c r="E567" s="71"/>
      <c r="F567" s="140"/>
      <c r="G567" s="141"/>
      <c r="H567" s="141"/>
      <c r="I567" s="25"/>
      <c r="J567" s="25"/>
      <c r="K567" s="25"/>
      <c r="L567" s="25"/>
      <c r="M567" s="25"/>
      <c r="N567" s="25"/>
      <c r="O567" s="25"/>
    </row>
    <row r="568" spans="1:15" outlineLevel="2" x14ac:dyDescent="0.45">
      <c r="A568" s="48">
        <v>1071</v>
      </c>
      <c r="B568" s="48">
        <v>31001</v>
      </c>
      <c r="C568" s="194" t="s">
        <v>656</v>
      </c>
      <c r="D568" s="71"/>
      <c r="E568" s="71"/>
      <c r="F568" s="140"/>
      <c r="G568" s="164"/>
      <c r="H568" s="164"/>
      <c r="I568" s="45"/>
      <c r="J568" s="45"/>
      <c r="K568" s="45"/>
      <c r="L568" s="45"/>
      <c r="M568" s="45"/>
      <c r="N568" s="45"/>
      <c r="O568" s="45"/>
    </row>
    <row r="569" spans="1:15" ht="29" outlineLevel="2" x14ac:dyDescent="0.45">
      <c r="A569" s="48">
        <v>1071</v>
      </c>
      <c r="B569" s="48">
        <v>31004</v>
      </c>
      <c r="C569" s="194" t="s">
        <v>657</v>
      </c>
      <c r="D569" s="71"/>
      <c r="E569" s="71"/>
      <c r="F569" s="140"/>
      <c r="G569" s="141"/>
      <c r="H569" s="141"/>
      <c r="I569" s="25"/>
      <c r="J569" s="25"/>
      <c r="K569" s="25"/>
      <c r="L569" s="25"/>
      <c r="M569" s="25"/>
      <c r="N569" s="25"/>
      <c r="O569" s="25"/>
    </row>
    <row r="570" spans="1:15" outlineLevel="1" collapsed="1" x14ac:dyDescent="0.45">
      <c r="A570" s="19">
        <v>1133</v>
      </c>
      <c r="B570" s="23"/>
      <c r="C570" s="203" t="s">
        <v>658</v>
      </c>
      <c r="D570" s="21">
        <f>SUM(D571)</f>
        <v>0</v>
      </c>
      <c r="E570" s="21">
        <f>SUM(E571)</f>
        <v>0</v>
      </c>
      <c r="F570" s="139">
        <f t="shared" ref="F570:H570" si="141">SUM(F571)</f>
        <v>0</v>
      </c>
      <c r="G570" s="139">
        <f t="shared" si="141"/>
        <v>0</v>
      </c>
      <c r="H570" s="139">
        <f t="shared" si="141"/>
        <v>0</v>
      </c>
      <c r="I570" s="21">
        <f t="shared" ref="I570:L570" si="142">SUM(I571)</f>
        <v>0</v>
      </c>
      <c r="J570" s="21">
        <f t="shared" si="142"/>
        <v>0</v>
      </c>
      <c r="K570" s="21">
        <f t="shared" si="142"/>
        <v>0</v>
      </c>
      <c r="L570" s="21">
        <f t="shared" si="142"/>
        <v>0</v>
      </c>
      <c r="M570" s="21"/>
      <c r="N570" s="21"/>
      <c r="O570" s="21"/>
    </row>
    <row r="571" spans="1:15" outlineLevel="2" x14ac:dyDescent="0.45">
      <c r="A571" s="48">
        <v>1133</v>
      </c>
      <c r="B571" s="48">
        <v>12001</v>
      </c>
      <c r="C571" s="194" t="s">
        <v>659</v>
      </c>
      <c r="D571" s="25"/>
      <c r="E571" s="25"/>
      <c r="F571" s="141"/>
      <c r="G571" s="141"/>
      <c r="H571" s="141"/>
      <c r="I571" s="25"/>
      <c r="J571" s="25"/>
      <c r="K571" s="25"/>
      <c r="L571" s="25"/>
      <c r="M571" s="25"/>
      <c r="N571" s="25"/>
      <c r="O571" s="25"/>
    </row>
    <row r="572" spans="1:15" ht="29" outlineLevel="1" collapsed="1" x14ac:dyDescent="0.45">
      <c r="A572" s="19">
        <v>1155</v>
      </c>
      <c r="B572" s="23"/>
      <c r="C572" s="203" t="s">
        <v>660</v>
      </c>
      <c r="D572" s="21">
        <f>SUM(D573:D587)</f>
        <v>0</v>
      </c>
      <c r="E572" s="21">
        <f>SUM(E573:E587)</f>
        <v>0</v>
      </c>
      <c r="F572" s="139">
        <f t="shared" ref="F572:H572" si="143">SUM(F573:F587)</f>
        <v>0</v>
      </c>
      <c r="G572" s="139">
        <f t="shared" si="143"/>
        <v>0</v>
      </c>
      <c r="H572" s="139">
        <f t="shared" si="143"/>
        <v>0</v>
      </c>
      <c r="I572" s="21">
        <f>SUM(I573:I587)</f>
        <v>0</v>
      </c>
      <c r="J572" s="21">
        <f>SUM(J573:J587)</f>
        <v>0</v>
      </c>
      <c r="K572" s="21">
        <f>SUM(K573:K587)</f>
        <v>0</v>
      </c>
      <c r="L572" s="21">
        <f>SUM(L573:L587)</f>
        <v>0</v>
      </c>
      <c r="M572" s="21"/>
      <c r="N572" s="21"/>
      <c r="O572" s="21"/>
    </row>
    <row r="573" spans="1:15" ht="43.5" outlineLevel="2" x14ac:dyDescent="0.45">
      <c r="A573" s="48">
        <v>1155</v>
      </c>
      <c r="B573" s="48">
        <v>11001</v>
      </c>
      <c r="C573" s="194" t="s">
        <v>661</v>
      </c>
      <c r="D573" s="25"/>
      <c r="E573" s="25"/>
      <c r="F573" s="140"/>
      <c r="G573" s="141"/>
      <c r="H573" s="141"/>
      <c r="I573" s="25"/>
      <c r="J573" s="25"/>
      <c r="K573" s="25"/>
      <c r="L573" s="25"/>
      <c r="M573" s="25"/>
      <c r="N573" s="25"/>
      <c r="O573" s="25"/>
    </row>
    <row r="574" spans="1:15" outlineLevel="2" x14ac:dyDescent="0.45">
      <c r="A574" s="48">
        <v>1155</v>
      </c>
      <c r="B574" s="48">
        <v>11002</v>
      </c>
      <c r="C574" s="194" t="s">
        <v>662</v>
      </c>
      <c r="D574" s="25"/>
      <c r="E574" s="25"/>
      <c r="F574" s="140"/>
      <c r="G574" s="141"/>
      <c r="H574" s="141"/>
      <c r="I574" s="25"/>
      <c r="J574" s="25"/>
      <c r="K574" s="25"/>
      <c r="L574" s="25"/>
      <c r="M574" s="25"/>
      <c r="N574" s="25"/>
      <c r="O574" s="25"/>
    </row>
    <row r="575" spans="1:15" outlineLevel="2" x14ac:dyDescent="0.45">
      <c r="A575" s="48">
        <v>1155</v>
      </c>
      <c r="B575" s="48">
        <v>11003</v>
      </c>
      <c r="C575" s="194" t="s">
        <v>663</v>
      </c>
      <c r="D575" s="25"/>
      <c r="E575" s="25"/>
      <c r="F575" s="141"/>
      <c r="G575" s="141"/>
      <c r="H575" s="141"/>
      <c r="I575" s="25"/>
      <c r="J575" s="25"/>
      <c r="K575" s="25"/>
      <c r="L575" s="25"/>
      <c r="M575" s="25"/>
      <c r="N575" s="25"/>
      <c r="O575" s="25"/>
    </row>
    <row r="576" spans="1:15" outlineLevel="2" x14ac:dyDescent="0.45">
      <c r="A576" s="48">
        <v>1155</v>
      </c>
      <c r="B576" s="48">
        <v>11004</v>
      </c>
      <c r="C576" s="194" t="s">
        <v>664</v>
      </c>
      <c r="D576" s="25"/>
      <c r="E576" s="25"/>
      <c r="F576" s="141"/>
      <c r="G576" s="141"/>
      <c r="H576" s="141"/>
      <c r="I576" s="25"/>
      <c r="J576" s="25"/>
      <c r="K576" s="25"/>
      <c r="L576" s="25"/>
      <c r="M576" s="25"/>
      <c r="N576" s="25"/>
      <c r="O576" s="25"/>
    </row>
    <row r="577" spans="1:15" outlineLevel="2" x14ac:dyDescent="0.45">
      <c r="A577" s="48">
        <v>1155</v>
      </c>
      <c r="B577" s="48">
        <v>11005</v>
      </c>
      <c r="C577" s="194" t="s">
        <v>665</v>
      </c>
      <c r="D577" s="25"/>
      <c r="E577" s="25"/>
      <c r="F577" s="141"/>
      <c r="G577" s="141"/>
      <c r="H577" s="141"/>
      <c r="I577" s="25"/>
      <c r="J577" s="25"/>
      <c r="K577" s="25"/>
      <c r="L577" s="25"/>
      <c r="M577" s="25"/>
      <c r="N577" s="25"/>
      <c r="O577" s="25"/>
    </row>
    <row r="578" spans="1:15" ht="29" outlineLevel="2" x14ac:dyDescent="0.45">
      <c r="A578" s="48">
        <v>1155</v>
      </c>
      <c r="B578" s="48">
        <v>11006</v>
      </c>
      <c r="C578" s="194" t="s">
        <v>666</v>
      </c>
      <c r="D578" s="25"/>
      <c r="E578" s="25"/>
      <c r="F578" s="141"/>
      <c r="G578" s="141"/>
      <c r="H578" s="141"/>
      <c r="I578" s="25"/>
      <c r="J578" s="25"/>
      <c r="K578" s="25"/>
      <c r="L578" s="25"/>
      <c r="M578" s="25"/>
      <c r="N578" s="25"/>
      <c r="O578" s="25"/>
    </row>
    <row r="579" spans="1:15" outlineLevel="2" x14ac:dyDescent="0.45">
      <c r="A579" s="48">
        <v>1155</v>
      </c>
      <c r="B579" s="48">
        <v>11007</v>
      </c>
      <c r="C579" s="194" t="s">
        <v>667</v>
      </c>
      <c r="D579" s="25"/>
      <c r="E579" s="25"/>
      <c r="F579" s="141"/>
      <c r="G579" s="141"/>
      <c r="H579" s="141"/>
      <c r="I579" s="25"/>
      <c r="J579" s="25"/>
      <c r="K579" s="25"/>
      <c r="L579" s="25"/>
      <c r="M579" s="25"/>
      <c r="N579" s="25"/>
      <c r="O579" s="25"/>
    </row>
    <row r="580" spans="1:15" outlineLevel="2" x14ac:dyDescent="0.45">
      <c r="A580" s="48">
        <v>1155</v>
      </c>
      <c r="B580" s="48">
        <v>11008</v>
      </c>
      <c r="C580" s="194" t="s">
        <v>668</v>
      </c>
      <c r="D580" s="25"/>
      <c r="E580" s="25"/>
      <c r="F580" s="141"/>
      <c r="G580" s="141"/>
      <c r="H580" s="141"/>
      <c r="I580" s="25"/>
      <c r="J580" s="25"/>
      <c r="K580" s="25"/>
      <c r="L580" s="25"/>
      <c r="M580" s="25"/>
      <c r="N580" s="25"/>
      <c r="O580" s="25"/>
    </row>
    <row r="581" spans="1:15" ht="29" outlineLevel="2" x14ac:dyDescent="0.45">
      <c r="A581" s="48">
        <v>1155</v>
      </c>
      <c r="B581" s="48">
        <v>11010</v>
      </c>
      <c r="C581" s="194" t="s">
        <v>669</v>
      </c>
      <c r="D581" s="25"/>
      <c r="E581" s="25"/>
      <c r="F581" s="141"/>
      <c r="G581" s="141"/>
      <c r="H581" s="141"/>
      <c r="I581" s="25"/>
      <c r="J581" s="25"/>
      <c r="K581" s="25"/>
      <c r="L581" s="25"/>
      <c r="M581" s="25"/>
      <c r="N581" s="25"/>
      <c r="O581" s="25"/>
    </row>
    <row r="582" spans="1:15" outlineLevel="2" x14ac:dyDescent="0.45">
      <c r="A582" s="48">
        <v>1155</v>
      </c>
      <c r="B582" s="48">
        <v>11012</v>
      </c>
      <c r="C582" s="194" t="s">
        <v>670</v>
      </c>
      <c r="D582" s="25"/>
      <c r="E582" s="25"/>
      <c r="F582" s="141"/>
      <c r="G582" s="141"/>
      <c r="H582" s="141"/>
      <c r="I582" s="25"/>
      <c r="J582" s="25"/>
      <c r="K582" s="25"/>
      <c r="L582" s="25"/>
      <c r="M582" s="25"/>
      <c r="N582" s="25"/>
      <c r="O582" s="25"/>
    </row>
    <row r="583" spans="1:15" ht="29" outlineLevel="2" x14ac:dyDescent="0.45">
      <c r="A583" s="48">
        <v>1155</v>
      </c>
      <c r="B583" s="48">
        <v>12001</v>
      </c>
      <c r="C583" s="194" t="s">
        <v>671</v>
      </c>
      <c r="D583" s="25"/>
      <c r="E583" s="25"/>
      <c r="F583" s="141"/>
      <c r="G583" s="141"/>
      <c r="H583" s="141"/>
      <c r="I583" s="25"/>
      <c r="J583" s="25"/>
      <c r="K583" s="25"/>
      <c r="L583" s="25"/>
      <c r="M583" s="25"/>
      <c r="N583" s="25"/>
      <c r="O583" s="25"/>
    </row>
    <row r="584" spans="1:15" ht="43.5" outlineLevel="2" x14ac:dyDescent="0.45">
      <c r="A584" s="48">
        <v>1155</v>
      </c>
      <c r="B584" s="48">
        <v>12002</v>
      </c>
      <c r="C584" s="194" t="s">
        <v>672</v>
      </c>
      <c r="D584" s="25"/>
      <c r="E584" s="25"/>
      <c r="F584" s="140"/>
      <c r="G584" s="141"/>
      <c r="H584" s="141"/>
      <c r="I584" s="25"/>
      <c r="J584" s="25"/>
      <c r="K584" s="25"/>
      <c r="L584" s="25"/>
      <c r="M584" s="25"/>
      <c r="N584" s="25"/>
      <c r="O584" s="25"/>
    </row>
    <row r="585" spans="1:15" ht="58" outlineLevel="2" x14ac:dyDescent="0.45">
      <c r="A585" s="48">
        <v>1155</v>
      </c>
      <c r="B585" s="48">
        <v>32001</v>
      </c>
      <c r="C585" s="194" t="s">
        <v>673</v>
      </c>
      <c r="D585" s="25"/>
      <c r="E585" s="25"/>
      <c r="F585" s="140"/>
      <c r="G585" s="141"/>
      <c r="H585" s="141"/>
      <c r="I585" s="25"/>
      <c r="J585" s="25"/>
      <c r="K585" s="25"/>
      <c r="L585" s="25"/>
      <c r="M585" s="25"/>
      <c r="N585" s="25"/>
      <c r="O585" s="25"/>
    </row>
    <row r="586" spans="1:15" ht="29" outlineLevel="2" x14ac:dyDescent="0.45">
      <c r="A586" s="48">
        <v>1155</v>
      </c>
      <c r="B586" s="48">
        <v>12004</v>
      </c>
      <c r="C586" s="194" t="s">
        <v>674</v>
      </c>
      <c r="D586" s="46"/>
      <c r="E586" s="46"/>
      <c r="F586" s="165"/>
      <c r="G586" s="165"/>
      <c r="H586" s="165"/>
      <c r="I586" s="46"/>
      <c r="J586" s="46"/>
      <c r="K586" s="46"/>
      <c r="L586" s="46"/>
      <c r="M586" s="46"/>
      <c r="N586" s="46"/>
      <c r="O586" s="46"/>
    </row>
    <row r="587" spans="1:15" ht="29" outlineLevel="2" x14ac:dyDescent="0.45">
      <c r="A587" s="48">
        <v>1155</v>
      </c>
      <c r="B587" s="48">
        <v>32004</v>
      </c>
      <c r="C587" s="194" t="s">
        <v>675</v>
      </c>
      <c r="D587" s="25"/>
      <c r="E587" s="25"/>
      <c r="F587" s="140"/>
      <c r="G587" s="141"/>
      <c r="H587" s="141"/>
      <c r="I587" s="25"/>
      <c r="J587" s="25"/>
      <c r="K587" s="25"/>
      <c r="L587" s="25"/>
      <c r="M587" s="25"/>
      <c r="N587" s="25"/>
      <c r="O587" s="25"/>
    </row>
    <row r="588" spans="1:15" outlineLevel="1" collapsed="1" x14ac:dyDescent="0.45">
      <c r="A588" s="19">
        <v>1173</v>
      </c>
      <c r="B588" s="23"/>
      <c r="C588" s="203" t="s">
        <v>676</v>
      </c>
      <c r="D588" s="21">
        <f>SUM(D589:D595)</f>
        <v>0</v>
      </c>
      <c r="E588" s="21">
        <f>SUM(E589:E595)</f>
        <v>0</v>
      </c>
      <c r="F588" s="139">
        <f t="shared" ref="F588:H588" si="144">SUM(F589:F595)</f>
        <v>0</v>
      </c>
      <c r="G588" s="139">
        <f t="shared" si="144"/>
        <v>0</v>
      </c>
      <c r="H588" s="139">
        <f t="shared" si="144"/>
        <v>0</v>
      </c>
      <c r="I588" s="21">
        <f>SUM(I589:I595)</f>
        <v>0</v>
      </c>
      <c r="J588" s="21">
        <f>SUM(J589:J595)</f>
        <v>0</v>
      </c>
      <c r="K588" s="21">
        <f>SUM(K589:K595)</f>
        <v>0</v>
      </c>
      <c r="L588" s="21">
        <f>SUM(L589:L595)</f>
        <v>0</v>
      </c>
      <c r="M588" s="21"/>
      <c r="N588" s="21"/>
      <c r="O588" s="21"/>
    </row>
    <row r="589" spans="1:15" outlineLevel="2" x14ac:dyDescent="0.45">
      <c r="A589" s="48">
        <v>1173</v>
      </c>
      <c r="B589" s="48">
        <v>11001</v>
      </c>
      <c r="C589" s="194" t="s">
        <v>677</v>
      </c>
      <c r="D589" s="71"/>
      <c r="E589" s="46"/>
      <c r="F589" s="140"/>
      <c r="G589" s="140"/>
      <c r="H589" s="140"/>
      <c r="I589" s="25"/>
      <c r="J589" s="25"/>
      <c r="K589" s="25"/>
      <c r="L589" s="25"/>
      <c r="M589" s="25"/>
      <c r="N589" s="25"/>
      <c r="O589" s="25"/>
    </row>
    <row r="590" spans="1:15" ht="43.5" outlineLevel="2" x14ac:dyDescent="0.45">
      <c r="A590" s="48">
        <v>1173</v>
      </c>
      <c r="B590" s="48">
        <v>11002</v>
      </c>
      <c r="C590" s="194" t="s">
        <v>678</v>
      </c>
      <c r="D590" s="25"/>
      <c r="E590" s="25"/>
      <c r="F590" s="140"/>
      <c r="G590" s="141"/>
      <c r="H590" s="141"/>
      <c r="I590" s="25"/>
      <c r="J590" s="25"/>
      <c r="K590" s="25"/>
      <c r="L590" s="25"/>
      <c r="M590" s="25"/>
      <c r="N590" s="25"/>
      <c r="O590" s="25"/>
    </row>
    <row r="591" spans="1:15" outlineLevel="2" x14ac:dyDescent="0.45">
      <c r="A591" s="48">
        <v>1173</v>
      </c>
      <c r="B591" s="48">
        <v>11003</v>
      </c>
      <c r="C591" s="194" t="s">
        <v>679</v>
      </c>
      <c r="D591" s="25"/>
      <c r="E591" s="25"/>
      <c r="F591" s="140"/>
      <c r="G591" s="141"/>
      <c r="H591" s="141"/>
      <c r="I591" s="25"/>
      <c r="J591" s="25"/>
      <c r="K591" s="25"/>
      <c r="L591" s="25"/>
      <c r="M591" s="25"/>
      <c r="N591" s="25"/>
      <c r="O591" s="25"/>
    </row>
    <row r="592" spans="1:15" outlineLevel="2" x14ac:dyDescent="0.45">
      <c r="A592" s="48">
        <v>1173</v>
      </c>
      <c r="B592" s="48">
        <v>11004</v>
      </c>
      <c r="C592" s="194" t="s">
        <v>680</v>
      </c>
      <c r="D592" s="30"/>
      <c r="E592" s="30"/>
      <c r="F592" s="140"/>
      <c r="G592" s="141"/>
      <c r="H592" s="141"/>
      <c r="I592" s="25"/>
      <c r="J592" s="25"/>
      <c r="K592" s="25"/>
      <c r="L592" s="25"/>
      <c r="M592" s="25"/>
      <c r="N592" s="25"/>
      <c r="O592" s="25"/>
    </row>
    <row r="593" spans="1:15" outlineLevel="2" x14ac:dyDescent="0.45">
      <c r="A593" s="48">
        <v>1173</v>
      </c>
      <c r="B593" s="48">
        <v>31001</v>
      </c>
      <c r="C593" s="194" t="s">
        <v>681</v>
      </c>
      <c r="D593" s="71"/>
      <c r="E593" s="71"/>
      <c r="F593" s="140"/>
      <c r="G593" s="141"/>
      <c r="H593" s="141"/>
      <c r="I593" s="25"/>
      <c r="J593" s="25"/>
      <c r="K593" s="25"/>
      <c r="L593" s="25"/>
      <c r="M593" s="25"/>
      <c r="N593" s="25"/>
      <c r="O593" s="25"/>
    </row>
    <row r="594" spans="1:15" outlineLevel="2" x14ac:dyDescent="0.45">
      <c r="A594" s="48">
        <v>1173</v>
      </c>
      <c r="B594" s="48">
        <v>32001</v>
      </c>
      <c r="C594" s="198" t="s">
        <v>682</v>
      </c>
      <c r="D594" s="46"/>
      <c r="E594" s="46"/>
      <c r="F594" s="166"/>
      <c r="G594" s="148"/>
      <c r="H594" s="148"/>
      <c r="I594" s="30"/>
      <c r="J594" s="30"/>
      <c r="K594" s="30"/>
      <c r="L594" s="30"/>
      <c r="M594" s="30"/>
      <c r="N594" s="30"/>
      <c r="O594" s="30"/>
    </row>
    <row r="595" spans="1:15" outlineLevel="2" x14ac:dyDescent="0.45">
      <c r="A595" s="48">
        <v>1173</v>
      </c>
      <c r="B595" s="48">
        <v>32002</v>
      </c>
      <c r="C595" s="194" t="s">
        <v>683</v>
      </c>
      <c r="D595" s="25"/>
      <c r="E595" s="25"/>
      <c r="F595" s="140"/>
      <c r="G595" s="141"/>
      <c r="H595" s="141"/>
      <c r="I595" s="25"/>
      <c r="J595" s="25"/>
      <c r="K595" s="25"/>
      <c r="L595" s="25"/>
      <c r="M595" s="25"/>
      <c r="N595" s="25"/>
      <c r="O595" s="25"/>
    </row>
    <row r="596" spans="1:15" outlineLevel="1" collapsed="1" x14ac:dyDescent="0.45">
      <c r="A596" s="19">
        <v>1186</v>
      </c>
      <c r="B596" s="23"/>
      <c r="C596" s="203" t="s">
        <v>684</v>
      </c>
      <c r="D596" s="21">
        <f>SUM(D597:D598)</f>
        <v>0</v>
      </c>
      <c r="E596" s="21">
        <f>SUM(E597:E598)</f>
        <v>0</v>
      </c>
      <c r="F596" s="139">
        <f t="shared" ref="F596:H596" si="145">SUM(F597:F598)</f>
        <v>0</v>
      </c>
      <c r="G596" s="139">
        <f t="shared" si="145"/>
        <v>0</v>
      </c>
      <c r="H596" s="139">
        <f t="shared" si="145"/>
        <v>0</v>
      </c>
      <c r="I596" s="21">
        <f t="shared" ref="I596:K596" si="146">SUM(I597:I598)</f>
        <v>0</v>
      </c>
      <c r="J596" s="21">
        <f t="shared" si="146"/>
        <v>0</v>
      </c>
      <c r="K596" s="21">
        <f t="shared" si="146"/>
        <v>0</v>
      </c>
      <c r="L596" s="21">
        <f t="shared" ref="L596" si="147">SUM(L597:L598)</f>
        <v>0</v>
      </c>
      <c r="M596" s="21"/>
      <c r="N596" s="21"/>
      <c r="O596" s="21"/>
    </row>
    <row r="597" spans="1:15" outlineLevel="2" x14ac:dyDescent="0.45">
      <c r="A597" s="48">
        <v>1186</v>
      </c>
      <c r="B597" s="48">
        <v>11001</v>
      </c>
      <c r="C597" s="194" t="s">
        <v>684</v>
      </c>
      <c r="D597" s="25"/>
      <c r="E597" s="25"/>
      <c r="F597" s="141"/>
      <c r="G597" s="141"/>
      <c r="H597" s="141"/>
      <c r="I597" s="25"/>
      <c r="J597" s="25"/>
      <c r="K597" s="25"/>
      <c r="L597" s="25"/>
      <c r="M597" s="25"/>
      <c r="N597" s="25"/>
      <c r="O597" s="25"/>
    </row>
    <row r="598" spans="1:15" outlineLevel="2" x14ac:dyDescent="0.45">
      <c r="A598" s="48">
        <v>1186</v>
      </c>
      <c r="B598" s="48">
        <v>11002</v>
      </c>
      <c r="C598" s="194" t="s">
        <v>685</v>
      </c>
      <c r="D598" s="25"/>
      <c r="E598" s="25"/>
      <c r="F598" s="140"/>
      <c r="G598" s="141"/>
      <c r="H598" s="141"/>
      <c r="I598" s="25"/>
      <c r="J598" s="25"/>
      <c r="K598" s="25"/>
      <c r="L598" s="25"/>
      <c r="M598" s="25"/>
      <c r="N598" s="25"/>
      <c r="O598" s="25"/>
    </row>
    <row r="599" spans="1:15" outlineLevel="1" x14ac:dyDescent="0.45">
      <c r="A599" s="70">
        <v>9999</v>
      </c>
      <c r="B599" s="48"/>
      <c r="C599" s="194" t="s">
        <v>104</v>
      </c>
      <c r="D599" s="25"/>
      <c r="E599" s="25"/>
      <c r="F599" s="140"/>
      <c r="G599" s="141"/>
      <c r="H599" s="141"/>
      <c r="I599" s="25"/>
      <c r="J599" s="25"/>
      <c r="K599" s="25"/>
      <c r="L599" s="25"/>
      <c r="M599" s="25"/>
      <c r="N599" s="25"/>
      <c r="O599" s="25"/>
    </row>
    <row r="600" spans="1:15" ht="16.5" customHeight="1" x14ac:dyDescent="0.45">
      <c r="A600" s="26" t="s">
        <v>0</v>
      </c>
      <c r="B600" s="23"/>
      <c r="C600" s="209" t="s">
        <v>686</v>
      </c>
      <c r="D600" s="47">
        <f>+D601+D634+D652+D659+D674+D690+D697+D706+D710+D745+D759+D779+D794+D809+D819+D824+D840+D846+D850+D860+D872+D876+D883+D891+D888</f>
        <v>0</v>
      </c>
      <c r="E600" s="47">
        <f>+E601+E634+E652+E659+E674+E690+E697+E706+E710+E745+E759+E779+E794+E809+E819+E824+E840+E846+E850+E860+E872+E876+E883+E891+E888</f>
        <v>0</v>
      </c>
      <c r="F600" s="167">
        <f t="shared" ref="F600:H600" si="148">+F601+F634+F652+F659+F674+F690+F697+F706+F710+F745+F759+F779+F794+F809+F819+F824+F840+F846+F850+F860+F872+F876+F883+F891+F888</f>
        <v>0</v>
      </c>
      <c r="G600" s="167">
        <f t="shared" si="148"/>
        <v>0</v>
      </c>
      <c r="H600" s="167">
        <f t="shared" si="148"/>
        <v>0</v>
      </c>
      <c r="I600" s="47">
        <f>+I601+I634+I652+I659+I674+I690+I697+I706+I710+I745+I759+I779+I794+I809+I819+I824+I840+I846+I850+I860+I872+I876+I883+I891+I888</f>
        <v>0</v>
      </c>
      <c r="J600" s="47">
        <f>+J601+J634+J652+J659+J674+J690+J697+J706+J710+J745+J759+J779+J794+J809+J819+J824+J840+J846+J850+J860+J872+J876+J883+J891+J888</f>
        <v>0</v>
      </c>
      <c r="K600" s="47">
        <f>+K601+K634+K652+K659+K674+K690+K697+K706+K710+K745+K759+K779+K794+K809+K819+K824+K840+K846+K850+K860+K872+K876+K883+K891+K888</f>
        <v>0</v>
      </c>
      <c r="L600" s="47">
        <f>+L601+L634+L652+L659+L674+L690+L697+L706+L710+L745+L759+L779+L794+L809+L819+L824+L840+L846+L850+L860+L872+L876+L883+L891+L888</f>
        <v>0</v>
      </c>
      <c r="M600" s="47"/>
      <c r="N600" s="47"/>
      <c r="O600" s="47"/>
    </row>
    <row r="601" spans="1:15" outlineLevel="1" collapsed="1" x14ac:dyDescent="0.45">
      <c r="A601" s="19">
        <v>1041</v>
      </c>
      <c r="B601" s="23"/>
      <c r="C601" s="203" t="s">
        <v>687</v>
      </c>
      <c r="D601" s="21">
        <f>SUM(D602:D633)</f>
        <v>0</v>
      </c>
      <c r="E601" s="21">
        <f>SUM(E602:E633)</f>
        <v>0</v>
      </c>
      <c r="F601" s="139">
        <f t="shared" ref="F601:H601" si="149">SUM(F602:F633)</f>
        <v>0</v>
      </c>
      <c r="G601" s="139">
        <f t="shared" si="149"/>
        <v>0</v>
      </c>
      <c r="H601" s="139">
        <f t="shared" si="149"/>
        <v>0</v>
      </c>
      <c r="I601" s="21">
        <f>SUM(I602:I633)</f>
        <v>0</v>
      </c>
      <c r="J601" s="21">
        <f>SUM(J602:J633)</f>
        <v>0</v>
      </c>
      <c r="K601" s="21">
        <f>SUM(K602:K633)</f>
        <v>0</v>
      </c>
      <c r="L601" s="21">
        <f>SUM(L602:L633)</f>
        <v>0</v>
      </c>
      <c r="M601" s="21"/>
      <c r="N601" s="21"/>
      <c r="O601" s="21"/>
    </row>
    <row r="602" spans="1:15" ht="29" outlineLevel="2" x14ac:dyDescent="0.45">
      <c r="A602" s="48">
        <v>1041</v>
      </c>
      <c r="B602" s="48">
        <v>11001</v>
      </c>
      <c r="C602" s="194" t="s">
        <v>688</v>
      </c>
      <c r="D602" s="25"/>
      <c r="E602" s="25"/>
      <c r="F602" s="141"/>
      <c r="G602" s="141"/>
      <c r="H602" s="141"/>
      <c r="I602" s="25"/>
      <c r="J602" s="25"/>
      <c r="K602" s="25"/>
      <c r="L602" s="25"/>
      <c r="M602" s="25"/>
      <c r="N602" s="25"/>
      <c r="O602" s="25"/>
    </row>
    <row r="603" spans="1:15" outlineLevel="2" x14ac:dyDescent="0.45">
      <c r="A603" s="48">
        <v>1041</v>
      </c>
      <c r="B603" s="48">
        <v>11002</v>
      </c>
      <c r="C603" s="194" t="s">
        <v>689</v>
      </c>
      <c r="D603" s="25"/>
      <c r="E603" s="25"/>
      <c r="F603" s="141"/>
      <c r="G603" s="141"/>
      <c r="H603" s="141"/>
      <c r="I603" s="25"/>
      <c r="J603" s="25"/>
      <c r="K603" s="25"/>
      <c r="L603" s="25"/>
      <c r="M603" s="25"/>
      <c r="N603" s="25"/>
      <c r="O603" s="25"/>
    </row>
    <row r="604" spans="1:15" outlineLevel="2" x14ac:dyDescent="0.45">
      <c r="A604" s="48">
        <v>1041</v>
      </c>
      <c r="B604" s="48">
        <v>11003</v>
      </c>
      <c r="C604" s="194" t="s">
        <v>690</v>
      </c>
      <c r="D604" s="25"/>
      <c r="E604" s="25"/>
      <c r="F604" s="141"/>
      <c r="G604" s="141"/>
      <c r="H604" s="141"/>
      <c r="I604" s="25"/>
      <c r="J604" s="25"/>
      <c r="K604" s="25"/>
      <c r="L604" s="25"/>
      <c r="M604" s="25"/>
      <c r="N604" s="25"/>
      <c r="O604" s="25"/>
    </row>
    <row r="605" spans="1:15" outlineLevel="2" x14ac:dyDescent="0.45">
      <c r="A605" s="48">
        <v>1041</v>
      </c>
      <c r="B605" s="48">
        <v>11005</v>
      </c>
      <c r="C605" s="194" t="s">
        <v>691</v>
      </c>
      <c r="D605" s="25"/>
      <c r="E605" s="25"/>
      <c r="F605" s="141"/>
      <c r="G605" s="141"/>
      <c r="H605" s="141"/>
      <c r="I605" s="25"/>
      <c r="J605" s="25"/>
      <c r="K605" s="25"/>
      <c r="L605" s="25"/>
      <c r="M605" s="25"/>
      <c r="N605" s="25"/>
      <c r="O605" s="25"/>
    </row>
    <row r="606" spans="1:15" outlineLevel="2" x14ac:dyDescent="0.45">
      <c r="A606" s="48">
        <v>1041</v>
      </c>
      <c r="B606" s="48">
        <v>11006</v>
      </c>
      <c r="C606" s="194" t="s">
        <v>692</v>
      </c>
      <c r="D606" s="25"/>
      <c r="E606" s="25"/>
      <c r="F606" s="141"/>
      <c r="G606" s="141"/>
      <c r="H606" s="141"/>
      <c r="I606" s="25"/>
      <c r="J606" s="25"/>
      <c r="K606" s="25"/>
      <c r="L606" s="25"/>
      <c r="M606" s="25"/>
      <c r="N606" s="25"/>
      <c r="O606" s="25"/>
    </row>
    <row r="607" spans="1:15" outlineLevel="2" x14ac:dyDescent="0.45">
      <c r="A607" s="48">
        <v>1041</v>
      </c>
      <c r="B607" s="48">
        <v>11007</v>
      </c>
      <c r="C607" s="194" t="s">
        <v>693</v>
      </c>
      <c r="D607" s="25"/>
      <c r="E607" s="25"/>
      <c r="F607" s="141"/>
      <c r="G607" s="141"/>
      <c r="H607" s="141"/>
      <c r="I607" s="25"/>
      <c r="J607" s="25"/>
      <c r="K607" s="25"/>
      <c r="L607" s="25"/>
      <c r="M607" s="25"/>
      <c r="N607" s="25"/>
      <c r="O607" s="25"/>
    </row>
    <row r="608" spans="1:15" ht="29" outlineLevel="2" x14ac:dyDescent="0.45">
      <c r="A608" s="48">
        <v>1041</v>
      </c>
      <c r="B608" s="48">
        <v>11009</v>
      </c>
      <c r="C608" s="194" t="s">
        <v>694</v>
      </c>
      <c r="D608" s="25"/>
      <c r="E608" s="25"/>
      <c r="F608" s="141"/>
      <c r="G608" s="141"/>
      <c r="H608" s="141"/>
      <c r="I608" s="25"/>
      <c r="J608" s="25"/>
      <c r="K608" s="25"/>
      <c r="L608" s="25"/>
      <c r="M608" s="25"/>
      <c r="N608" s="25"/>
      <c r="O608" s="25"/>
    </row>
    <row r="609" spans="1:15" ht="29" outlineLevel="2" x14ac:dyDescent="0.45">
      <c r="A609" s="48">
        <v>1041</v>
      </c>
      <c r="B609" s="48">
        <v>11010</v>
      </c>
      <c r="C609" s="194" t="s">
        <v>695</v>
      </c>
      <c r="D609" s="25"/>
      <c r="E609" s="25"/>
      <c r="F609" s="141"/>
      <c r="G609" s="141"/>
      <c r="H609" s="141"/>
      <c r="I609" s="25"/>
      <c r="J609" s="25"/>
      <c r="K609" s="25"/>
      <c r="L609" s="25"/>
      <c r="M609" s="25"/>
      <c r="N609" s="25"/>
      <c r="O609" s="25"/>
    </row>
    <row r="610" spans="1:15" ht="29" outlineLevel="2" x14ac:dyDescent="0.45">
      <c r="A610" s="48">
        <v>1041</v>
      </c>
      <c r="B610" s="48">
        <v>11011</v>
      </c>
      <c r="C610" s="194" t="s">
        <v>696</v>
      </c>
      <c r="D610" s="25"/>
      <c r="E610" s="25"/>
      <c r="F610" s="141"/>
      <c r="G610" s="141"/>
      <c r="H610" s="141"/>
      <c r="I610" s="25"/>
      <c r="J610" s="25"/>
      <c r="K610" s="25"/>
      <c r="L610" s="25"/>
      <c r="M610" s="25"/>
      <c r="N610" s="25"/>
      <c r="O610" s="25"/>
    </row>
    <row r="611" spans="1:15" outlineLevel="2" x14ac:dyDescent="0.45">
      <c r="A611" s="48">
        <v>1041</v>
      </c>
      <c r="B611" s="48">
        <v>11012</v>
      </c>
      <c r="C611" s="194" t="s">
        <v>697</v>
      </c>
      <c r="D611" s="25"/>
      <c r="E611" s="25"/>
      <c r="F611" s="141"/>
      <c r="G611" s="141"/>
      <c r="H611" s="141"/>
      <c r="I611" s="25"/>
      <c r="J611" s="25"/>
      <c r="K611" s="25"/>
      <c r="L611" s="25"/>
      <c r="M611" s="25"/>
      <c r="N611" s="25"/>
      <c r="O611" s="25"/>
    </row>
    <row r="612" spans="1:15" ht="29" outlineLevel="2" x14ac:dyDescent="0.45">
      <c r="A612" s="48">
        <v>1041</v>
      </c>
      <c r="B612" s="48">
        <v>11019</v>
      </c>
      <c r="C612" s="194" t="s">
        <v>698</v>
      </c>
      <c r="D612" s="25"/>
      <c r="E612" s="25"/>
      <c r="F612" s="141"/>
      <c r="G612" s="141"/>
      <c r="H612" s="141"/>
      <c r="I612" s="25"/>
      <c r="J612" s="25"/>
      <c r="K612" s="25"/>
      <c r="L612" s="25"/>
      <c r="M612" s="25"/>
      <c r="N612" s="25"/>
      <c r="O612" s="25"/>
    </row>
    <row r="613" spans="1:15" ht="29" outlineLevel="2" x14ac:dyDescent="0.45">
      <c r="A613" s="48">
        <v>1041</v>
      </c>
      <c r="B613" s="48">
        <v>11020</v>
      </c>
      <c r="C613" s="194" t="s">
        <v>699</v>
      </c>
      <c r="D613" s="25"/>
      <c r="E613" s="25"/>
      <c r="F613" s="141"/>
      <c r="G613" s="141"/>
      <c r="H613" s="141"/>
      <c r="I613" s="25"/>
      <c r="J613" s="25"/>
      <c r="K613" s="25"/>
      <c r="L613" s="25"/>
      <c r="M613" s="25"/>
      <c r="N613" s="25"/>
      <c r="O613" s="25"/>
    </row>
    <row r="614" spans="1:15" ht="58" outlineLevel="2" x14ac:dyDescent="0.45">
      <c r="A614" s="48">
        <v>1041</v>
      </c>
      <c r="B614" s="48">
        <v>11021</v>
      </c>
      <c r="C614" s="194" t="s">
        <v>700</v>
      </c>
      <c r="D614" s="25"/>
      <c r="E614" s="25"/>
      <c r="F614" s="141"/>
      <c r="G614" s="141"/>
      <c r="H614" s="141"/>
      <c r="I614" s="25"/>
      <c r="J614" s="25"/>
      <c r="K614" s="25"/>
      <c r="L614" s="25"/>
      <c r="M614" s="25"/>
      <c r="N614" s="25"/>
      <c r="O614" s="25"/>
    </row>
    <row r="615" spans="1:15" ht="29" outlineLevel="2" x14ac:dyDescent="0.45">
      <c r="A615" s="48">
        <v>1041</v>
      </c>
      <c r="B615" s="48">
        <v>11022</v>
      </c>
      <c r="C615" s="194" t="s">
        <v>701</v>
      </c>
      <c r="D615" s="25"/>
      <c r="E615" s="25"/>
      <c r="F615" s="141"/>
      <c r="G615" s="141"/>
      <c r="H615" s="141"/>
      <c r="I615" s="25"/>
      <c r="J615" s="25"/>
      <c r="K615" s="25"/>
      <c r="L615" s="25"/>
      <c r="M615" s="25"/>
      <c r="N615" s="25"/>
      <c r="O615" s="25"/>
    </row>
    <row r="616" spans="1:15" outlineLevel="2" x14ac:dyDescent="0.45">
      <c r="A616" s="48">
        <v>1041</v>
      </c>
      <c r="B616" s="48">
        <v>11026</v>
      </c>
      <c r="C616" s="194" t="s">
        <v>702</v>
      </c>
      <c r="D616" s="25"/>
      <c r="E616" s="25"/>
      <c r="F616" s="141"/>
      <c r="G616" s="141"/>
      <c r="H616" s="141"/>
      <c r="I616" s="25"/>
      <c r="J616" s="25"/>
      <c r="K616" s="25"/>
      <c r="L616" s="25"/>
      <c r="M616" s="25"/>
      <c r="N616" s="25"/>
      <c r="O616" s="25"/>
    </row>
    <row r="617" spans="1:15" ht="43.5" outlineLevel="2" x14ac:dyDescent="0.45">
      <c r="A617" s="48">
        <v>1041</v>
      </c>
      <c r="B617" s="48">
        <v>11030</v>
      </c>
      <c r="C617" s="194" t="s">
        <v>703</v>
      </c>
      <c r="D617" s="25"/>
      <c r="E617" s="25"/>
      <c r="F617" s="141"/>
      <c r="G617" s="141"/>
      <c r="H617" s="141"/>
      <c r="I617" s="25"/>
      <c r="J617" s="25"/>
      <c r="K617" s="25"/>
      <c r="L617" s="25"/>
      <c r="M617" s="25"/>
      <c r="N617" s="25"/>
      <c r="O617" s="25"/>
    </row>
    <row r="618" spans="1:15" outlineLevel="2" x14ac:dyDescent="0.45">
      <c r="A618" s="48">
        <v>1041</v>
      </c>
      <c r="B618" s="48">
        <v>11031</v>
      </c>
      <c r="C618" s="194" t="s">
        <v>704</v>
      </c>
      <c r="D618" s="25"/>
      <c r="E618" s="25"/>
      <c r="F618" s="141"/>
      <c r="G618" s="141"/>
      <c r="H618" s="141"/>
      <c r="I618" s="25"/>
      <c r="J618" s="25"/>
      <c r="K618" s="25"/>
      <c r="L618" s="25"/>
      <c r="M618" s="25"/>
      <c r="N618" s="25"/>
      <c r="O618" s="25"/>
    </row>
    <row r="619" spans="1:15" ht="29" outlineLevel="2" x14ac:dyDescent="0.45">
      <c r="A619" s="48">
        <v>1041</v>
      </c>
      <c r="B619" s="48">
        <v>11036</v>
      </c>
      <c r="C619" s="194" t="s">
        <v>705</v>
      </c>
      <c r="D619" s="25"/>
      <c r="E619" s="25"/>
      <c r="F619" s="141"/>
      <c r="G619" s="141"/>
      <c r="H619" s="141"/>
      <c r="I619" s="25"/>
      <c r="J619" s="25"/>
      <c r="K619" s="25"/>
      <c r="L619" s="25"/>
      <c r="M619" s="25"/>
      <c r="N619" s="25"/>
      <c r="O619" s="25"/>
    </row>
    <row r="620" spans="1:15" outlineLevel="2" x14ac:dyDescent="0.45">
      <c r="A620" s="48">
        <v>1041</v>
      </c>
      <c r="B620" s="48">
        <v>11037</v>
      </c>
      <c r="C620" s="194" t="s">
        <v>706</v>
      </c>
      <c r="D620" s="25"/>
      <c r="E620" s="25"/>
      <c r="F620" s="141"/>
      <c r="G620" s="141"/>
      <c r="H620" s="141"/>
      <c r="I620" s="25"/>
      <c r="J620" s="25"/>
      <c r="K620" s="25"/>
      <c r="L620" s="25"/>
      <c r="M620" s="25"/>
      <c r="N620" s="25"/>
      <c r="O620" s="25"/>
    </row>
    <row r="621" spans="1:15" outlineLevel="2" x14ac:dyDescent="0.45">
      <c r="A621" s="48">
        <v>1041</v>
      </c>
      <c r="B621" s="48">
        <v>11043</v>
      </c>
      <c r="C621" s="194" t="s">
        <v>707</v>
      </c>
      <c r="D621" s="25"/>
      <c r="E621" s="25"/>
      <c r="F621" s="141"/>
      <c r="G621" s="141"/>
      <c r="H621" s="141"/>
      <c r="I621" s="25"/>
      <c r="J621" s="25"/>
      <c r="K621" s="25"/>
      <c r="L621" s="25"/>
      <c r="M621" s="25"/>
      <c r="N621" s="25"/>
      <c r="O621" s="25"/>
    </row>
    <row r="622" spans="1:15" outlineLevel="2" x14ac:dyDescent="0.45">
      <c r="A622" s="48">
        <v>1041</v>
      </c>
      <c r="B622" s="193">
        <v>11046</v>
      </c>
      <c r="C622" s="194" t="s">
        <v>708</v>
      </c>
      <c r="D622" s="25"/>
      <c r="E622" s="25"/>
      <c r="F622" s="140"/>
      <c r="G622" s="141"/>
      <c r="H622" s="141"/>
      <c r="I622" s="25"/>
      <c r="J622" s="25"/>
      <c r="K622" s="25"/>
      <c r="L622" s="25"/>
      <c r="M622" s="25"/>
      <c r="N622" s="25"/>
      <c r="O622" s="25"/>
    </row>
    <row r="623" spans="1:15" ht="29" outlineLevel="2" x14ac:dyDescent="0.45">
      <c r="A623" s="48">
        <v>1041</v>
      </c>
      <c r="B623" s="193">
        <v>11049</v>
      </c>
      <c r="C623" s="194" t="s">
        <v>709</v>
      </c>
      <c r="D623" s="25"/>
      <c r="E623" s="25"/>
      <c r="F623" s="140"/>
      <c r="G623" s="141"/>
      <c r="H623" s="141"/>
      <c r="I623" s="25"/>
      <c r="J623" s="25"/>
      <c r="K623" s="25"/>
      <c r="L623" s="25"/>
      <c r="M623" s="25"/>
      <c r="N623" s="25"/>
      <c r="O623" s="25"/>
    </row>
    <row r="624" spans="1:15" outlineLevel="2" x14ac:dyDescent="0.45">
      <c r="A624" s="48">
        <v>1041</v>
      </c>
      <c r="B624" s="193">
        <v>11047</v>
      </c>
      <c r="C624" s="194" t="s">
        <v>710</v>
      </c>
      <c r="D624" s="25"/>
      <c r="E624" s="25"/>
      <c r="F624" s="140"/>
      <c r="G624" s="141"/>
      <c r="H624" s="140"/>
      <c r="I624" s="25"/>
      <c r="J624" s="25"/>
      <c r="K624" s="25"/>
      <c r="L624" s="25"/>
      <c r="M624" s="25"/>
      <c r="N624" s="25"/>
      <c r="O624" s="25"/>
    </row>
    <row r="625" spans="1:15" outlineLevel="2" x14ac:dyDescent="0.45">
      <c r="A625" s="48">
        <v>1041</v>
      </c>
      <c r="B625" s="193">
        <v>11048</v>
      </c>
      <c r="C625" s="194" t="s">
        <v>711</v>
      </c>
      <c r="D625" s="25"/>
      <c r="E625" s="25"/>
      <c r="F625" s="140"/>
      <c r="G625" s="141"/>
      <c r="H625" s="141"/>
      <c r="I625" s="25"/>
      <c r="J625" s="25"/>
      <c r="K625" s="25"/>
      <c r="L625" s="25"/>
      <c r="M625" s="25"/>
      <c r="N625" s="25"/>
      <c r="O625" s="25"/>
    </row>
    <row r="626" spans="1:15" outlineLevel="2" x14ac:dyDescent="0.45">
      <c r="A626" s="48">
        <v>1041</v>
      </c>
      <c r="B626" s="193">
        <v>11050</v>
      </c>
      <c r="C626" s="194" t="s">
        <v>712</v>
      </c>
      <c r="D626" s="25"/>
      <c r="E626" s="25"/>
      <c r="F626" s="140"/>
      <c r="G626" s="141"/>
      <c r="H626" s="141"/>
      <c r="I626" s="25"/>
      <c r="J626" s="25"/>
      <c r="K626" s="25"/>
      <c r="L626" s="25"/>
      <c r="M626" s="25"/>
      <c r="N626" s="25"/>
      <c r="O626" s="25"/>
    </row>
    <row r="627" spans="1:15" outlineLevel="2" x14ac:dyDescent="0.45">
      <c r="A627" s="48">
        <v>1041</v>
      </c>
      <c r="B627" s="193">
        <v>11051</v>
      </c>
      <c r="C627" s="194" t="s">
        <v>713</v>
      </c>
      <c r="D627" s="25"/>
      <c r="E627" s="25"/>
      <c r="F627" s="141"/>
      <c r="G627" s="141"/>
      <c r="H627" s="141"/>
      <c r="I627" s="25"/>
      <c r="J627" s="25"/>
      <c r="K627" s="25"/>
      <c r="L627" s="25"/>
      <c r="M627" s="25"/>
      <c r="N627" s="25"/>
      <c r="O627" s="25"/>
    </row>
    <row r="628" spans="1:15" ht="29" outlineLevel="2" x14ac:dyDescent="0.45">
      <c r="A628" s="48">
        <v>1041</v>
      </c>
      <c r="B628" s="48">
        <v>12001</v>
      </c>
      <c r="C628" s="194" t="s">
        <v>714</v>
      </c>
      <c r="D628" s="25"/>
      <c r="E628" s="25"/>
      <c r="F628" s="141"/>
      <c r="G628" s="141"/>
      <c r="H628" s="141"/>
      <c r="I628" s="25"/>
      <c r="J628" s="25"/>
      <c r="K628" s="25"/>
      <c r="L628" s="25"/>
      <c r="M628" s="25"/>
      <c r="N628" s="25"/>
      <c r="O628" s="25"/>
    </row>
    <row r="629" spans="1:15" ht="43.5" outlineLevel="2" x14ac:dyDescent="0.45">
      <c r="A629" s="48">
        <v>1041</v>
      </c>
      <c r="B629" s="48">
        <v>12002</v>
      </c>
      <c r="C629" s="194" t="s">
        <v>715</v>
      </c>
      <c r="D629" s="25"/>
      <c r="E629" s="25"/>
      <c r="F629" s="141"/>
      <c r="G629" s="141"/>
      <c r="H629" s="141"/>
      <c r="I629" s="25"/>
      <c r="J629" s="25"/>
      <c r="K629" s="25"/>
      <c r="L629" s="25"/>
      <c r="M629" s="25"/>
      <c r="N629" s="25"/>
      <c r="O629" s="25"/>
    </row>
    <row r="630" spans="1:15" ht="43.5" outlineLevel="2" x14ac:dyDescent="0.45">
      <c r="A630" s="48">
        <v>1041</v>
      </c>
      <c r="B630" s="48">
        <v>12003</v>
      </c>
      <c r="C630" s="194" t="s">
        <v>716</v>
      </c>
      <c r="D630" s="25"/>
      <c r="E630" s="25"/>
      <c r="F630" s="141"/>
      <c r="G630" s="141"/>
      <c r="H630" s="141"/>
      <c r="I630" s="25"/>
      <c r="J630" s="25"/>
      <c r="K630" s="25"/>
      <c r="L630" s="25"/>
      <c r="M630" s="25"/>
      <c r="N630" s="25"/>
      <c r="O630" s="25"/>
    </row>
    <row r="631" spans="1:15" ht="29" outlineLevel="2" x14ac:dyDescent="0.45">
      <c r="A631" s="48">
        <v>1041</v>
      </c>
      <c r="B631" s="48">
        <v>12006</v>
      </c>
      <c r="C631" s="194" t="s">
        <v>717</v>
      </c>
      <c r="D631" s="25"/>
      <c r="E631" s="25"/>
      <c r="F631" s="141"/>
      <c r="G631" s="141"/>
      <c r="H631" s="141"/>
      <c r="I631" s="25"/>
      <c r="J631" s="25"/>
      <c r="K631" s="25"/>
      <c r="L631" s="25"/>
      <c r="M631" s="25"/>
      <c r="N631" s="25"/>
      <c r="O631" s="25"/>
    </row>
    <row r="632" spans="1:15" ht="29" outlineLevel="2" x14ac:dyDescent="0.45">
      <c r="A632" s="48">
        <v>1041</v>
      </c>
      <c r="B632" s="48">
        <v>12007</v>
      </c>
      <c r="C632" s="194" t="s">
        <v>718</v>
      </c>
      <c r="D632" s="25"/>
      <c r="E632" s="25"/>
      <c r="F632" s="141"/>
      <c r="G632" s="141"/>
      <c r="H632" s="141"/>
      <c r="I632" s="25"/>
      <c r="J632" s="25"/>
      <c r="K632" s="25"/>
      <c r="L632" s="25"/>
      <c r="M632" s="25"/>
      <c r="N632" s="25"/>
      <c r="O632" s="25"/>
    </row>
    <row r="633" spans="1:15" ht="29" outlineLevel="2" x14ac:dyDescent="0.45">
      <c r="A633" s="48">
        <v>1041</v>
      </c>
      <c r="B633" s="48">
        <v>32001</v>
      </c>
      <c r="C633" s="194" t="s">
        <v>719</v>
      </c>
      <c r="D633" s="25"/>
      <c r="E633" s="25"/>
      <c r="F633" s="141"/>
      <c r="G633" s="141"/>
      <c r="H633" s="141"/>
      <c r="I633" s="25"/>
      <c r="J633" s="25"/>
      <c r="K633" s="25"/>
      <c r="L633" s="25"/>
      <c r="M633" s="25"/>
      <c r="N633" s="25"/>
      <c r="O633" s="25"/>
    </row>
    <row r="634" spans="1:15" outlineLevel="1" collapsed="1" x14ac:dyDescent="0.45">
      <c r="A634" s="19">
        <v>1045</v>
      </c>
      <c r="B634" s="23"/>
      <c r="C634" s="203" t="s">
        <v>720</v>
      </c>
      <c r="D634" s="21">
        <f>SUM(D635:D651)</f>
        <v>0</v>
      </c>
      <c r="E634" s="21">
        <f>SUM(E635:E651)</f>
        <v>0</v>
      </c>
      <c r="F634" s="139">
        <f t="shared" ref="F634:H634" si="150">SUM(F635:F651)</f>
        <v>0</v>
      </c>
      <c r="G634" s="139">
        <f t="shared" si="150"/>
        <v>0</v>
      </c>
      <c r="H634" s="139">
        <f t="shared" si="150"/>
        <v>0</v>
      </c>
      <c r="I634" s="21">
        <f>SUM(I635:I651)</f>
        <v>0</v>
      </c>
      <c r="J634" s="21">
        <f>SUM(J635:J651)</f>
        <v>0</v>
      </c>
      <c r="K634" s="21">
        <f>SUM(K635:K651)</f>
        <v>0</v>
      </c>
      <c r="L634" s="21">
        <f>SUM(L635:L651)</f>
        <v>0</v>
      </c>
      <c r="M634" s="21"/>
      <c r="N634" s="21"/>
      <c r="O634" s="21"/>
    </row>
    <row r="635" spans="1:15" outlineLevel="2" x14ac:dyDescent="0.45">
      <c r="A635" s="48">
        <v>1045</v>
      </c>
      <c r="B635" s="48">
        <v>11002</v>
      </c>
      <c r="C635" s="194" t="s">
        <v>721</v>
      </c>
      <c r="D635" s="25"/>
      <c r="E635" s="25"/>
      <c r="F635" s="141"/>
      <c r="G635" s="141"/>
      <c r="H635" s="141"/>
      <c r="I635" s="25"/>
      <c r="J635" s="25"/>
      <c r="K635" s="25"/>
      <c r="L635" s="25"/>
      <c r="M635" s="25"/>
      <c r="N635" s="25"/>
      <c r="O635" s="25"/>
    </row>
    <row r="636" spans="1:15" ht="43.5" outlineLevel="2" x14ac:dyDescent="0.45">
      <c r="A636" s="48">
        <v>1045</v>
      </c>
      <c r="B636" s="48">
        <v>12007</v>
      </c>
      <c r="C636" s="194" t="s">
        <v>722</v>
      </c>
      <c r="D636" s="25"/>
      <c r="E636" s="25"/>
      <c r="F636" s="141"/>
      <c r="G636" s="141"/>
      <c r="H636" s="141"/>
      <c r="I636" s="25"/>
      <c r="J636" s="25"/>
      <c r="K636" s="25"/>
      <c r="L636" s="25"/>
      <c r="M636" s="25"/>
      <c r="N636" s="25"/>
      <c r="O636" s="25"/>
    </row>
    <row r="637" spans="1:15" ht="29" outlineLevel="2" x14ac:dyDescent="0.45">
      <c r="A637" s="48">
        <v>1045</v>
      </c>
      <c r="B637" s="48">
        <v>12009</v>
      </c>
      <c r="C637" s="194" t="s">
        <v>724</v>
      </c>
      <c r="D637" s="25"/>
      <c r="E637" s="25"/>
      <c r="F637" s="141"/>
      <c r="G637" s="141"/>
      <c r="H637" s="141"/>
      <c r="I637" s="25"/>
      <c r="J637" s="25"/>
      <c r="K637" s="25"/>
      <c r="L637" s="25"/>
      <c r="M637" s="25"/>
      <c r="N637" s="25"/>
      <c r="O637" s="25"/>
    </row>
    <row r="638" spans="1:15" ht="58" outlineLevel="2" x14ac:dyDescent="0.45">
      <c r="A638" s="48">
        <v>1045</v>
      </c>
      <c r="B638" s="48">
        <v>12010</v>
      </c>
      <c r="C638" s="194" t="s">
        <v>725</v>
      </c>
      <c r="D638" s="25"/>
      <c r="E638" s="25"/>
      <c r="F638" s="141"/>
      <c r="G638" s="141"/>
      <c r="H638" s="141"/>
      <c r="I638" s="25"/>
      <c r="J638" s="25"/>
      <c r="K638" s="25"/>
      <c r="L638" s="25"/>
      <c r="M638" s="25"/>
      <c r="N638" s="25"/>
      <c r="O638" s="25"/>
    </row>
    <row r="639" spans="1:15" ht="43.5" outlineLevel="2" x14ac:dyDescent="0.45">
      <c r="A639" s="48">
        <v>1045</v>
      </c>
      <c r="B639" s="193">
        <v>32001</v>
      </c>
      <c r="C639" s="194" t="s">
        <v>726</v>
      </c>
      <c r="D639" s="25"/>
      <c r="E639" s="25"/>
      <c r="F639" s="141"/>
      <c r="G639" s="141"/>
      <c r="H639" s="141"/>
      <c r="I639" s="25"/>
      <c r="J639" s="25"/>
      <c r="K639" s="25"/>
      <c r="L639" s="25"/>
      <c r="M639" s="25"/>
      <c r="N639" s="25"/>
      <c r="O639" s="25"/>
    </row>
    <row r="640" spans="1:15" ht="29" outlineLevel="2" x14ac:dyDescent="0.45">
      <c r="A640" s="48">
        <v>1045</v>
      </c>
      <c r="B640" s="48">
        <v>12001</v>
      </c>
      <c r="C640" s="194" t="s">
        <v>727</v>
      </c>
      <c r="D640" s="25"/>
      <c r="E640" s="25"/>
      <c r="F640" s="141"/>
      <c r="G640" s="141"/>
      <c r="H640" s="141"/>
      <c r="I640" s="25"/>
      <c r="J640" s="25"/>
      <c r="K640" s="25"/>
      <c r="L640" s="25"/>
      <c r="M640" s="25"/>
      <c r="N640" s="25"/>
      <c r="O640" s="25"/>
    </row>
    <row r="641" spans="1:15" outlineLevel="2" x14ac:dyDescent="0.45">
      <c r="A641" s="48">
        <v>1045</v>
      </c>
      <c r="B641" s="48">
        <v>12002</v>
      </c>
      <c r="C641" s="194" t="s">
        <v>728</v>
      </c>
      <c r="D641" s="25"/>
      <c r="E641" s="25"/>
      <c r="F641" s="141"/>
      <c r="G641" s="141"/>
      <c r="H641" s="141"/>
      <c r="I641" s="25"/>
      <c r="J641" s="25"/>
      <c r="K641" s="25"/>
      <c r="L641" s="25"/>
      <c r="M641" s="25"/>
      <c r="N641" s="25"/>
      <c r="O641" s="25"/>
    </row>
    <row r="642" spans="1:15" ht="29" outlineLevel="2" x14ac:dyDescent="0.45">
      <c r="A642" s="48">
        <v>1045</v>
      </c>
      <c r="B642" s="48">
        <v>12003</v>
      </c>
      <c r="C642" s="194" t="s">
        <v>729</v>
      </c>
      <c r="D642" s="30"/>
      <c r="E642" s="34"/>
      <c r="F642" s="141"/>
      <c r="G642" s="141"/>
      <c r="H642" s="141"/>
      <c r="I642" s="25"/>
      <c r="J642" s="25"/>
      <c r="K642" s="25"/>
      <c r="L642" s="25"/>
      <c r="M642" s="25"/>
      <c r="N642" s="25"/>
      <c r="O642" s="25"/>
    </row>
    <row r="643" spans="1:15" outlineLevel="2" x14ac:dyDescent="0.45">
      <c r="A643" s="48">
        <v>1045</v>
      </c>
      <c r="B643" s="48">
        <v>12004</v>
      </c>
      <c r="C643" s="194" t="s">
        <v>730</v>
      </c>
      <c r="D643" s="71"/>
      <c r="E643" s="25"/>
      <c r="F643" s="141"/>
      <c r="G643" s="141"/>
      <c r="H643" s="141"/>
      <c r="I643" s="25"/>
      <c r="J643" s="25"/>
      <c r="K643" s="25"/>
      <c r="L643" s="25"/>
      <c r="M643" s="25"/>
      <c r="N643" s="25"/>
      <c r="O643" s="25"/>
    </row>
    <row r="644" spans="1:15" ht="43.5" outlineLevel="2" x14ac:dyDescent="0.45">
      <c r="A644" s="48">
        <v>1045</v>
      </c>
      <c r="B644" s="48">
        <v>12012</v>
      </c>
      <c r="C644" s="194" t="s">
        <v>731</v>
      </c>
      <c r="D644" s="25"/>
      <c r="E644" s="25"/>
      <c r="F644" s="141"/>
      <c r="G644" s="141"/>
      <c r="H644" s="141"/>
      <c r="I644" s="25"/>
      <c r="J644" s="25"/>
      <c r="K644" s="25"/>
      <c r="L644" s="25"/>
      <c r="M644" s="25"/>
      <c r="N644" s="25"/>
      <c r="O644" s="25"/>
    </row>
    <row r="645" spans="1:15" ht="43.5" outlineLevel="2" x14ac:dyDescent="0.45">
      <c r="A645" s="48">
        <v>1045</v>
      </c>
      <c r="B645" s="48">
        <v>12013</v>
      </c>
      <c r="C645" s="194" t="s">
        <v>732</v>
      </c>
      <c r="D645" s="25"/>
      <c r="E645" s="25"/>
      <c r="F645" s="141"/>
      <c r="G645" s="141"/>
      <c r="H645" s="141"/>
      <c r="I645" s="25"/>
      <c r="J645" s="25"/>
      <c r="K645" s="25"/>
      <c r="L645" s="25"/>
      <c r="M645" s="25"/>
      <c r="N645" s="25"/>
      <c r="O645" s="25"/>
    </row>
    <row r="646" spans="1:15" ht="58" outlineLevel="2" x14ac:dyDescent="0.45">
      <c r="A646" s="48">
        <v>1045</v>
      </c>
      <c r="B646" s="48">
        <v>12011</v>
      </c>
      <c r="C646" s="194" t="s">
        <v>733</v>
      </c>
      <c r="D646" s="25"/>
      <c r="E646" s="25"/>
      <c r="F646" s="141"/>
      <c r="G646" s="141"/>
      <c r="H646" s="141"/>
      <c r="I646" s="25"/>
      <c r="J646" s="25"/>
      <c r="K646" s="25"/>
      <c r="L646" s="25"/>
      <c r="M646" s="25"/>
      <c r="N646" s="25"/>
      <c r="O646" s="25"/>
    </row>
    <row r="647" spans="1:15" ht="29" outlineLevel="2" x14ac:dyDescent="0.45">
      <c r="A647" s="48">
        <v>1045</v>
      </c>
      <c r="B647" s="193">
        <v>12017</v>
      </c>
      <c r="C647" s="194" t="s">
        <v>723</v>
      </c>
      <c r="D647" s="25"/>
      <c r="E647" s="25"/>
      <c r="F647" s="141"/>
      <c r="G647" s="141"/>
      <c r="H647" s="141"/>
      <c r="I647" s="25"/>
      <c r="J647" s="25"/>
      <c r="K647" s="25"/>
      <c r="L647" s="25"/>
      <c r="M647" s="25"/>
      <c r="N647" s="25"/>
      <c r="O647" s="25"/>
    </row>
    <row r="648" spans="1:15" ht="29" outlineLevel="2" x14ac:dyDescent="0.45">
      <c r="A648" s="48">
        <v>1045</v>
      </c>
      <c r="B648" s="193">
        <v>11006</v>
      </c>
      <c r="C648" s="194" t="s">
        <v>734</v>
      </c>
      <c r="D648" s="25"/>
      <c r="E648" s="25"/>
      <c r="F648" s="141"/>
      <c r="G648" s="141"/>
      <c r="H648" s="141"/>
      <c r="I648" s="25"/>
      <c r="J648" s="25"/>
      <c r="K648" s="25"/>
      <c r="L648" s="25"/>
      <c r="M648" s="25"/>
      <c r="N648" s="25"/>
      <c r="O648" s="25"/>
    </row>
    <row r="649" spans="1:15" ht="29" outlineLevel="2" x14ac:dyDescent="0.45">
      <c r="A649" s="48">
        <v>1045</v>
      </c>
      <c r="B649" s="48">
        <v>32001</v>
      </c>
      <c r="C649" s="194" t="s">
        <v>735</v>
      </c>
      <c r="D649" s="71"/>
      <c r="E649" s="71"/>
      <c r="F649" s="141"/>
      <c r="G649" s="141"/>
      <c r="H649" s="141"/>
      <c r="I649" s="25"/>
      <c r="J649" s="25"/>
      <c r="K649" s="25"/>
      <c r="L649" s="25"/>
      <c r="M649" s="25"/>
      <c r="N649" s="25"/>
      <c r="O649" s="25"/>
    </row>
    <row r="650" spans="1:15" ht="29" outlineLevel="2" x14ac:dyDescent="0.45">
      <c r="A650" s="48">
        <v>1045</v>
      </c>
      <c r="B650" s="48">
        <v>32004</v>
      </c>
      <c r="C650" s="194" t="s">
        <v>736</v>
      </c>
      <c r="D650" s="25"/>
      <c r="E650" s="25"/>
      <c r="F650" s="141"/>
      <c r="G650" s="141"/>
      <c r="H650" s="141"/>
      <c r="I650" s="25"/>
      <c r="J650" s="25"/>
      <c r="K650" s="25"/>
      <c r="L650" s="25"/>
      <c r="M650" s="25"/>
      <c r="N650" s="25"/>
      <c r="O650" s="25"/>
    </row>
    <row r="651" spans="1:15" ht="29" outlineLevel="2" x14ac:dyDescent="0.45">
      <c r="A651" s="48">
        <v>1045</v>
      </c>
      <c r="B651" s="48">
        <v>32005</v>
      </c>
      <c r="C651" s="194" t="s">
        <v>737</v>
      </c>
      <c r="D651" s="25"/>
      <c r="E651" s="25"/>
      <c r="F651" s="141"/>
      <c r="G651" s="141"/>
      <c r="H651" s="141"/>
      <c r="I651" s="25"/>
      <c r="J651" s="25"/>
      <c r="K651" s="25"/>
      <c r="L651" s="25"/>
      <c r="M651" s="25"/>
      <c r="N651" s="25"/>
      <c r="O651" s="25"/>
    </row>
    <row r="652" spans="1:15" outlineLevel="1" collapsed="1" x14ac:dyDescent="0.45">
      <c r="A652" s="19">
        <v>1056</v>
      </c>
      <c r="B652" s="23"/>
      <c r="C652" s="203" t="s">
        <v>738</v>
      </c>
      <c r="D652" s="21">
        <f>SUM(D653:D658)</f>
        <v>0</v>
      </c>
      <c r="E652" s="21">
        <f>SUM(E653:E658)</f>
        <v>0</v>
      </c>
      <c r="F652" s="139">
        <f t="shared" ref="F652:H652" si="151">SUM(F653:F658)</f>
        <v>0</v>
      </c>
      <c r="G652" s="139">
        <f t="shared" si="151"/>
        <v>0</v>
      </c>
      <c r="H652" s="139">
        <f t="shared" si="151"/>
        <v>0</v>
      </c>
      <c r="I652" s="21">
        <f>SUM(I653:I658)</f>
        <v>0</v>
      </c>
      <c r="J652" s="21">
        <f>SUM(J653:J658)</f>
        <v>0</v>
      </c>
      <c r="K652" s="21">
        <f>SUM(K653:K658)</f>
        <v>0</v>
      </c>
      <c r="L652" s="21">
        <f>SUM(L653:L658)</f>
        <v>0</v>
      </c>
      <c r="M652" s="21"/>
      <c r="N652" s="21"/>
      <c r="O652" s="21"/>
    </row>
    <row r="653" spans="1:15" outlineLevel="2" x14ac:dyDescent="0.45">
      <c r="A653" s="48">
        <v>1056</v>
      </c>
      <c r="B653" s="48">
        <v>11001</v>
      </c>
      <c r="C653" s="194" t="s">
        <v>739</v>
      </c>
      <c r="D653" s="71"/>
      <c r="E653" s="71"/>
      <c r="F653" s="151"/>
      <c r="G653" s="141"/>
      <c r="H653" s="151"/>
      <c r="I653" s="28"/>
      <c r="J653" s="28"/>
      <c r="K653" s="28"/>
      <c r="L653" s="28"/>
      <c r="M653" s="28"/>
      <c r="N653" s="28"/>
      <c r="O653" s="28"/>
    </row>
    <row r="654" spans="1:15" outlineLevel="2" x14ac:dyDescent="0.45">
      <c r="A654" s="48">
        <v>1056</v>
      </c>
      <c r="B654" s="48">
        <v>11002</v>
      </c>
      <c r="C654" s="194" t="s">
        <v>740</v>
      </c>
      <c r="D654" s="25"/>
      <c r="E654" s="25"/>
      <c r="F654" s="141"/>
      <c r="G654" s="141"/>
      <c r="H654" s="141"/>
      <c r="I654" s="25"/>
      <c r="J654" s="25"/>
      <c r="K654" s="25"/>
      <c r="L654" s="25"/>
      <c r="M654" s="25"/>
      <c r="N654" s="25"/>
      <c r="O654" s="25"/>
    </row>
    <row r="655" spans="1:15" outlineLevel="2" x14ac:dyDescent="0.45">
      <c r="A655" s="23">
        <v>1056</v>
      </c>
      <c r="B655" s="23">
        <v>11003</v>
      </c>
      <c r="C655" s="194" t="s">
        <v>741</v>
      </c>
      <c r="D655" s="24"/>
      <c r="E655" s="24"/>
      <c r="F655" s="140"/>
      <c r="G655" s="140"/>
      <c r="H655" s="140"/>
      <c r="I655" s="25"/>
      <c r="J655" s="25"/>
      <c r="K655" s="25"/>
      <c r="L655" s="25"/>
      <c r="M655" s="25"/>
      <c r="N655" s="25"/>
      <c r="O655" s="25"/>
    </row>
    <row r="656" spans="1:15" outlineLevel="2" x14ac:dyDescent="0.45">
      <c r="A656" s="23">
        <v>1056</v>
      </c>
      <c r="B656" s="48">
        <v>11005</v>
      </c>
      <c r="C656" s="194" t="s">
        <v>742</v>
      </c>
      <c r="D656" s="25"/>
      <c r="E656" s="25"/>
      <c r="F656" s="141"/>
      <c r="G656" s="141"/>
      <c r="H656" s="141"/>
      <c r="I656" s="25"/>
      <c r="J656" s="25"/>
      <c r="K656" s="25"/>
      <c r="L656" s="25"/>
      <c r="M656" s="25"/>
      <c r="N656" s="25"/>
      <c r="O656" s="25"/>
    </row>
    <row r="657" spans="1:15" outlineLevel="2" x14ac:dyDescent="0.45">
      <c r="A657" s="23">
        <v>1056</v>
      </c>
      <c r="B657" s="193">
        <v>11008</v>
      </c>
      <c r="C657" s="194" t="s">
        <v>743</v>
      </c>
      <c r="D657" s="25"/>
      <c r="E657" s="25"/>
      <c r="F657" s="140"/>
      <c r="G657" s="141"/>
      <c r="H657" s="141"/>
      <c r="I657" s="25"/>
      <c r="J657" s="25"/>
      <c r="K657" s="25"/>
      <c r="L657" s="25"/>
      <c r="M657" s="25"/>
      <c r="N657" s="25"/>
      <c r="O657" s="25"/>
    </row>
    <row r="658" spans="1:15" outlineLevel="2" x14ac:dyDescent="0.45">
      <c r="A658" s="23">
        <v>1056</v>
      </c>
      <c r="B658" s="23">
        <v>32002</v>
      </c>
      <c r="C658" s="194" t="s">
        <v>744</v>
      </c>
      <c r="D658" s="24"/>
      <c r="E658" s="24"/>
      <c r="F658" s="140"/>
      <c r="G658" s="140"/>
      <c r="H658" s="140"/>
      <c r="I658" s="25"/>
      <c r="J658" s="25"/>
      <c r="K658" s="25"/>
      <c r="L658" s="25"/>
      <c r="M658" s="25"/>
      <c r="N658" s="25"/>
      <c r="O658" s="25"/>
    </row>
    <row r="659" spans="1:15" outlineLevel="1" collapsed="1" x14ac:dyDescent="0.45">
      <c r="A659" s="19">
        <v>1075</v>
      </c>
      <c r="B659" s="23"/>
      <c r="C659" s="203" t="s">
        <v>745</v>
      </c>
      <c r="D659" s="21">
        <f>SUM(D660:D673)</f>
        <v>0</v>
      </c>
      <c r="E659" s="21">
        <f>SUM(E660:E673)</f>
        <v>0</v>
      </c>
      <c r="F659" s="139">
        <f t="shared" ref="F659:H659" si="152">SUM(F660:F673)</f>
        <v>0</v>
      </c>
      <c r="G659" s="139">
        <f t="shared" si="152"/>
        <v>0</v>
      </c>
      <c r="H659" s="139">
        <f t="shared" si="152"/>
        <v>0</v>
      </c>
      <c r="I659" s="21">
        <f>SUM(I660:I673)</f>
        <v>0</v>
      </c>
      <c r="J659" s="21">
        <f>SUM(J660:J673)</f>
        <v>0</v>
      </c>
      <c r="K659" s="21">
        <f>SUM(K660:K673)</f>
        <v>0</v>
      </c>
      <c r="L659" s="21">
        <f>SUM(L660:L673)</f>
        <v>0</v>
      </c>
      <c r="M659" s="21"/>
      <c r="N659" s="21"/>
      <c r="O659" s="21"/>
    </row>
    <row r="660" spans="1:15" outlineLevel="2" x14ac:dyDescent="0.45">
      <c r="A660" s="48">
        <v>1075</v>
      </c>
      <c r="B660" s="48">
        <v>11001</v>
      </c>
      <c r="C660" s="194" t="s">
        <v>746</v>
      </c>
      <c r="D660" s="25"/>
      <c r="E660" s="25"/>
      <c r="F660" s="140"/>
      <c r="G660" s="140"/>
      <c r="H660" s="140"/>
      <c r="I660" s="25"/>
      <c r="J660" s="25"/>
      <c r="K660" s="25"/>
      <c r="L660" s="25"/>
      <c r="M660" s="25"/>
      <c r="N660" s="25"/>
      <c r="O660" s="25"/>
    </row>
    <row r="661" spans="1:15" outlineLevel="2" x14ac:dyDescent="0.45">
      <c r="A661" s="48">
        <v>1075</v>
      </c>
      <c r="B661" s="48">
        <v>11002</v>
      </c>
      <c r="C661" s="194" t="s">
        <v>747</v>
      </c>
      <c r="D661" s="25"/>
      <c r="E661" s="25"/>
      <c r="F661" s="140"/>
      <c r="G661" s="140"/>
      <c r="H661" s="140"/>
      <c r="I661" s="25"/>
      <c r="J661" s="25"/>
      <c r="K661" s="25"/>
      <c r="L661" s="25"/>
      <c r="M661" s="25"/>
      <c r="N661" s="25"/>
      <c r="O661" s="25"/>
    </row>
    <row r="662" spans="1:15" outlineLevel="2" x14ac:dyDescent="0.45">
      <c r="A662" s="48">
        <v>1075</v>
      </c>
      <c r="B662" s="48">
        <v>11003</v>
      </c>
      <c r="C662" s="194" t="s">
        <v>748</v>
      </c>
      <c r="D662" s="25"/>
      <c r="E662" s="25"/>
      <c r="F662" s="140"/>
      <c r="G662" s="141"/>
      <c r="H662" s="140"/>
      <c r="I662" s="25"/>
      <c r="J662" s="25"/>
      <c r="K662" s="25"/>
      <c r="L662" s="25"/>
      <c r="M662" s="25"/>
      <c r="N662" s="25"/>
      <c r="O662" s="25"/>
    </row>
    <row r="663" spans="1:15" outlineLevel="2" x14ac:dyDescent="0.45">
      <c r="A663" s="48">
        <v>1075</v>
      </c>
      <c r="B663" s="48">
        <v>11004</v>
      </c>
      <c r="C663" s="199" t="s">
        <v>749</v>
      </c>
      <c r="D663" s="25"/>
      <c r="E663" s="25"/>
      <c r="F663" s="140"/>
      <c r="G663" s="140"/>
      <c r="H663" s="140"/>
      <c r="I663" s="25"/>
      <c r="J663" s="25"/>
      <c r="K663" s="25"/>
      <c r="L663" s="25"/>
      <c r="M663" s="25"/>
      <c r="N663" s="25"/>
      <c r="O663" s="25"/>
    </row>
    <row r="664" spans="1:15" outlineLevel="2" x14ac:dyDescent="0.45">
      <c r="A664" s="48">
        <v>1075</v>
      </c>
      <c r="B664" s="48">
        <v>11005</v>
      </c>
      <c r="C664" s="194" t="s">
        <v>750</v>
      </c>
      <c r="D664" s="25"/>
      <c r="E664" s="25"/>
      <c r="F664" s="140"/>
      <c r="G664" s="141"/>
      <c r="H664" s="140"/>
      <c r="I664" s="25"/>
      <c r="J664" s="25"/>
      <c r="K664" s="25"/>
      <c r="L664" s="25"/>
      <c r="M664" s="25"/>
      <c r="N664" s="25"/>
      <c r="O664" s="25"/>
    </row>
    <row r="665" spans="1:15" outlineLevel="2" x14ac:dyDescent="0.45">
      <c r="A665" s="48">
        <v>1075</v>
      </c>
      <c r="B665" s="48">
        <v>11007</v>
      </c>
      <c r="C665" s="194" t="s">
        <v>751</v>
      </c>
      <c r="D665" s="25"/>
      <c r="E665" s="25"/>
      <c r="F665" s="140"/>
      <c r="G665" s="141"/>
      <c r="H665" s="140"/>
      <c r="I665" s="25"/>
      <c r="J665" s="25"/>
      <c r="K665" s="25"/>
      <c r="L665" s="25"/>
      <c r="M665" s="25"/>
      <c r="N665" s="25"/>
      <c r="O665" s="25"/>
    </row>
    <row r="666" spans="1:15" outlineLevel="2" x14ac:dyDescent="0.45">
      <c r="A666" s="48">
        <v>1075</v>
      </c>
      <c r="B666" s="48">
        <v>21001</v>
      </c>
      <c r="C666" s="194" t="s">
        <v>752</v>
      </c>
      <c r="D666" s="25"/>
      <c r="E666" s="25"/>
      <c r="F666" s="140"/>
      <c r="G666" s="140"/>
      <c r="H666" s="140"/>
      <c r="I666" s="25"/>
      <c r="J666" s="25"/>
      <c r="K666" s="25"/>
      <c r="L666" s="25"/>
      <c r="M666" s="25"/>
      <c r="N666" s="25"/>
      <c r="O666" s="25"/>
    </row>
    <row r="667" spans="1:15" outlineLevel="2" x14ac:dyDescent="0.45">
      <c r="A667" s="48">
        <v>1075</v>
      </c>
      <c r="B667" s="48">
        <v>32001</v>
      </c>
      <c r="C667" s="194" t="s">
        <v>753</v>
      </c>
      <c r="D667" s="25"/>
      <c r="E667" s="25"/>
      <c r="F667" s="140"/>
      <c r="G667" s="140"/>
      <c r="H667" s="140"/>
      <c r="I667" s="25"/>
      <c r="J667" s="25"/>
      <c r="K667" s="25"/>
      <c r="L667" s="25"/>
      <c r="M667" s="25"/>
      <c r="N667" s="25"/>
      <c r="O667" s="25"/>
    </row>
    <row r="668" spans="1:15" ht="29" outlineLevel="2" x14ac:dyDescent="0.45">
      <c r="A668" s="48">
        <v>1075</v>
      </c>
      <c r="B668" s="48">
        <v>32008</v>
      </c>
      <c r="C668" s="194" t="s">
        <v>754</v>
      </c>
      <c r="D668" s="25"/>
      <c r="E668" s="25"/>
      <c r="F668" s="140"/>
      <c r="G668" s="140"/>
      <c r="H668" s="140"/>
      <c r="I668" s="25"/>
      <c r="J668" s="25"/>
      <c r="K668" s="25"/>
      <c r="L668" s="25"/>
      <c r="M668" s="25"/>
      <c r="N668" s="25"/>
      <c r="O668" s="25"/>
    </row>
    <row r="669" spans="1:15" ht="29" outlineLevel="2" x14ac:dyDescent="0.45">
      <c r="A669" s="48">
        <v>1075</v>
      </c>
      <c r="B669" s="48">
        <v>32009</v>
      </c>
      <c r="C669" s="194" t="s">
        <v>755</v>
      </c>
      <c r="D669" s="25"/>
      <c r="E669" s="25"/>
      <c r="F669" s="140"/>
      <c r="G669" s="140"/>
      <c r="H669" s="140"/>
      <c r="I669" s="25"/>
      <c r="J669" s="25"/>
      <c r="K669" s="25"/>
      <c r="L669" s="25"/>
      <c r="M669" s="25"/>
      <c r="N669" s="25"/>
      <c r="O669" s="25"/>
    </row>
    <row r="670" spans="1:15" outlineLevel="2" x14ac:dyDescent="0.45">
      <c r="A670" s="48">
        <v>1075</v>
      </c>
      <c r="B670" s="48">
        <v>32010</v>
      </c>
      <c r="C670" s="194" t="s">
        <v>756</v>
      </c>
      <c r="D670" s="25"/>
      <c r="E670" s="25"/>
      <c r="F670" s="140"/>
      <c r="G670" s="141"/>
      <c r="H670" s="141"/>
      <c r="I670" s="25"/>
      <c r="J670" s="25"/>
      <c r="K670" s="25"/>
      <c r="L670" s="25"/>
      <c r="M670" s="25"/>
      <c r="N670" s="25"/>
      <c r="O670" s="25"/>
    </row>
    <row r="671" spans="1:15" ht="29" outlineLevel="2" x14ac:dyDescent="0.45">
      <c r="A671" s="48">
        <v>1075</v>
      </c>
      <c r="B671" s="48">
        <v>11009</v>
      </c>
      <c r="C671" s="194" t="s">
        <v>757</v>
      </c>
      <c r="D671" s="25"/>
      <c r="E671" s="25"/>
      <c r="F671" s="140"/>
      <c r="G671" s="140"/>
      <c r="H671" s="140"/>
      <c r="I671" s="25"/>
      <c r="J671" s="25"/>
      <c r="K671" s="25"/>
      <c r="L671" s="25"/>
      <c r="M671" s="25"/>
      <c r="N671" s="25"/>
      <c r="O671" s="25"/>
    </row>
    <row r="672" spans="1:15" outlineLevel="2" x14ac:dyDescent="0.45">
      <c r="A672" s="48">
        <v>1075</v>
      </c>
      <c r="B672" s="48">
        <v>11010</v>
      </c>
      <c r="C672" s="194" t="s">
        <v>758</v>
      </c>
      <c r="D672" s="25"/>
      <c r="E672" s="25"/>
      <c r="F672" s="140"/>
      <c r="G672" s="141"/>
      <c r="H672" s="140"/>
      <c r="I672" s="25"/>
      <c r="J672" s="25"/>
      <c r="K672" s="25"/>
      <c r="L672" s="25"/>
      <c r="M672" s="25"/>
      <c r="N672" s="25"/>
      <c r="O672" s="25"/>
    </row>
    <row r="673" spans="1:15" ht="29" outlineLevel="2" x14ac:dyDescent="0.45">
      <c r="A673" s="48">
        <v>1075</v>
      </c>
      <c r="B673" s="48">
        <v>11008</v>
      </c>
      <c r="C673" s="194" t="s">
        <v>759</v>
      </c>
      <c r="D673" s="25"/>
      <c r="E673" s="25"/>
      <c r="F673" s="140"/>
      <c r="G673" s="141"/>
      <c r="H673" s="140"/>
      <c r="I673" s="25"/>
      <c r="J673" s="25"/>
      <c r="K673" s="25"/>
      <c r="L673" s="25"/>
      <c r="M673" s="25"/>
      <c r="N673" s="25"/>
      <c r="O673" s="25"/>
    </row>
    <row r="674" spans="1:15" outlineLevel="1" collapsed="1" x14ac:dyDescent="0.45">
      <c r="A674" s="19">
        <v>1111</v>
      </c>
      <c r="B674" s="23"/>
      <c r="C674" s="203" t="s">
        <v>760</v>
      </c>
      <c r="D674" s="21">
        <f>SUM(D675:D689)</f>
        <v>0</v>
      </c>
      <c r="E674" s="21">
        <f>SUM(E675:E689)</f>
        <v>0</v>
      </c>
      <c r="F674" s="139">
        <f t="shared" ref="F674:H674" si="153">SUM(F675:F689)</f>
        <v>0</v>
      </c>
      <c r="G674" s="139">
        <f t="shared" si="153"/>
        <v>0</v>
      </c>
      <c r="H674" s="139">
        <f t="shared" si="153"/>
        <v>0</v>
      </c>
      <c r="I674" s="21">
        <f>SUM(I675:I689)</f>
        <v>0</v>
      </c>
      <c r="J674" s="21">
        <f>SUM(J675:J689)</f>
        <v>0</v>
      </c>
      <c r="K674" s="21">
        <f>SUM(K675:K689)</f>
        <v>0</v>
      </c>
      <c r="L674" s="21">
        <f>SUM(L675:L689)</f>
        <v>0</v>
      </c>
      <c r="M674" s="21"/>
      <c r="N674" s="21"/>
      <c r="O674" s="21"/>
    </row>
    <row r="675" spans="1:15" outlineLevel="2" x14ac:dyDescent="0.45">
      <c r="A675" s="48">
        <v>1111</v>
      </c>
      <c r="B675" s="48">
        <v>11001</v>
      </c>
      <c r="C675" s="194" t="s">
        <v>761</v>
      </c>
      <c r="D675" s="25"/>
      <c r="E675" s="25"/>
      <c r="F675" s="140"/>
      <c r="G675" s="140"/>
      <c r="H675" s="140"/>
      <c r="I675" s="25"/>
      <c r="J675" s="25"/>
      <c r="K675" s="25"/>
      <c r="L675" s="25"/>
      <c r="M675" s="25"/>
      <c r="N675" s="25"/>
      <c r="O675" s="25"/>
    </row>
    <row r="676" spans="1:15" outlineLevel="2" x14ac:dyDescent="0.45">
      <c r="A676" s="48">
        <v>1111</v>
      </c>
      <c r="B676" s="48">
        <v>11003</v>
      </c>
      <c r="C676" s="194" t="s">
        <v>762</v>
      </c>
      <c r="D676" s="25"/>
      <c r="E676" s="25"/>
      <c r="F676" s="140"/>
      <c r="G676" s="140"/>
      <c r="H676" s="140"/>
      <c r="I676" s="25"/>
      <c r="J676" s="25"/>
      <c r="K676" s="25"/>
      <c r="L676" s="25"/>
      <c r="M676" s="25"/>
      <c r="N676" s="25"/>
      <c r="O676" s="25"/>
    </row>
    <row r="677" spans="1:15" ht="29" outlineLevel="2" x14ac:dyDescent="0.45">
      <c r="A677" s="48">
        <v>1111</v>
      </c>
      <c r="B677" s="193">
        <v>11007</v>
      </c>
      <c r="C677" s="194" t="s">
        <v>763</v>
      </c>
      <c r="D677" s="25"/>
      <c r="E677" s="25"/>
      <c r="F677" s="140"/>
      <c r="G677" s="141"/>
      <c r="H677" s="140"/>
      <c r="I677" s="25"/>
      <c r="J677" s="25"/>
      <c r="K677" s="25"/>
      <c r="L677" s="25"/>
      <c r="M677" s="25"/>
      <c r="N677" s="25"/>
      <c r="O677" s="25"/>
    </row>
    <row r="678" spans="1:15" s="44" customFormat="1" outlineLevel="2" x14ac:dyDescent="0.45">
      <c r="A678" s="48">
        <v>1111</v>
      </c>
      <c r="B678" s="48">
        <v>12001</v>
      </c>
      <c r="C678" s="194" t="s">
        <v>764</v>
      </c>
      <c r="D678" s="78"/>
      <c r="E678" s="78"/>
      <c r="F678" s="140"/>
      <c r="G678" s="140"/>
      <c r="H678" s="140"/>
      <c r="I678" s="25"/>
      <c r="J678" s="25"/>
      <c r="K678" s="25"/>
      <c r="L678" s="25"/>
      <c r="M678" s="25"/>
      <c r="N678" s="25"/>
      <c r="O678" s="25"/>
    </row>
    <row r="679" spans="1:15" s="44" customFormat="1" ht="29" outlineLevel="2" x14ac:dyDescent="0.45">
      <c r="A679" s="48">
        <v>1111</v>
      </c>
      <c r="B679" s="48">
        <v>12002</v>
      </c>
      <c r="C679" s="194" t="s">
        <v>765</v>
      </c>
      <c r="D679" s="25"/>
      <c r="E679" s="25"/>
      <c r="F679" s="140"/>
      <c r="G679" s="140"/>
      <c r="H679" s="140"/>
      <c r="I679" s="25"/>
      <c r="J679" s="25"/>
      <c r="K679" s="25"/>
      <c r="L679" s="25"/>
      <c r="M679" s="25"/>
      <c r="N679" s="25"/>
      <c r="O679" s="25"/>
    </row>
    <row r="680" spans="1:15" outlineLevel="2" x14ac:dyDescent="0.45">
      <c r="A680" s="48">
        <v>1111</v>
      </c>
      <c r="B680" s="48">
        <v>12003</v>
      </c>
      <c r="C680" s="194" t="s">
        <v>766</v>
      </c>
      <c r="D680" s="25"/>
      <c r="E680" s="25"/>
      <c r="F680" s="140"/>
      <c r="G680" s="140"/>
      <c r="H680" s="140"/>
      <c r="I680" s="25"/>
      <c r="J680" s="25"/>
      <c r="K680" s="25"/>
      <c r="L680" s="25"/>
      <c r="M680" s="25"/>
      <c r="N680" s="25"/>
      <c r="O680" s="25"/>
    </row>
    <row r="681" spans="1:15" s="44" customFormat="1" outlineLevel="2" x14ac:dyDescent="0.45">
      <c r="A681" s="48">
        <v>1111</v>
      </c>
      <c r="B681" s="48">
        <v>12004</v>
      </c>
      <c r="C681" s="194" t="s">
        <v>767</v>
      </c>
      <c r="D681" s="78"/>
      <c r="E681" s="78"/>
      <c r="F681" s="140"/>
      <c r="G681" s="140"/>
      <c r="H681" s="140"/>
      <c r="I681" s="25"/>
      <c r="J681" s="25"/>
      <c r="K681" s="25"/>
      <c r="L681" s="25"/>
      <c r="M681" s="25"/>
      <c r="N681" s="25"/>
      <c r="O681" s="25"/>
    </row>
    <row r="682" spans="1:15" s="44" customFormat="1" ht="29" outlineLevel="2" x14ac:dyDescent="0.45">
      <c r="A682" s="48">
        <v>1111</v>
      </c>
      <c r="B682" s="48">
        <v>12005</v>
      </c>
      <c r="C682" s="194" t="s">
        <v>768</v>
      </c>
      <c r="D682" s="78"/>
      <c r="E682" s="78"/>
      <c r="F682" s="140"/>
      <c r="G682" s="140"/>
      <c r="H682" s="140"/>
      <c r="I682" s="25"/>
      <c r="J682" s="25"/>
      <c r="K682" s="25"/>
      <c r="L682" s="25"/>
      <c r="M682" s="25"/>
      <c r="N682" s="25"/>
      <c r="O682" s="25"/>
    </row>
    <row r="683" spans="1:15" ht="29" outlineLevel="2" x14ac:dyDescent="0.45">
      <c r="A683" s="48">
        <v>1111</v>
      </c>
      <c r="B683" s="48">
        <v>12006</v>
      </c>
      <c r="C683" s="194" t="s">
        <v>769</v>
      </c>
      <c r="D683" s="25"/>
      <c r="E683" s="25"/>
      <c r="F683" s="140"/>
      <c r="G683" s="140"/>
      <c r="H683" s="140"/>
      <c r="I683" s="25"/>
      <c r="J683" s="25"/>
      <c r="K683" s="25"/>
      <c r="L683" s="25"/>
      <c r="M683" s="25"/>
      <c r="N683" s="25"/>
      <c r="O683" s="25"/>
    </row>
    <row r="684" spans="1:15" ht="43.5" outlineLevel="2" x14ac:dyDescent="0.45">
      <c r="A684" s="48">
        <v>1111</v>
      </c>
      <c r="B684" s="48">
        <v>12007</v>
      </c>
      <c r="C684" s="194" t="s">
        <v>770</v>
      </c>
      <c r="D684" s="25"/>
      <c r="E684" s="25"/>
      <c r="F684" s="140"/>
      <c r="G684" s="140"/>
      <c r="H684" s="140"/>
      <c r="I684" s="25"/>
      <c r="J684" s="25"/>
      <c r="K684" s="25"/>
      <c r="L684" s="25"/>
      <c r="M684" s="25"/>
      <c r="N684" s="25"/>
      <c r="O684" s="25"/>
    </row>
    <row r="685" spans="1:15" outlineLevel="2" x14ac:dyDescent="0.45">
      <c r="A685" s="48">
        <v>1111</v>
      </c>
      <c r="B685" s="48">
        <v>12008</v>
      </c>
      <c r="C685" s="194" t="s">
        <v>771</v>
      </c>
      <c r="D685" s="25"/>
      <c r="E685" s="25"/>
      <c r="F685" s="140"/>
      <c r="G685" s="141"/>
      <c r="H685" s="140"/>
      <c r="I685" s="25"/>
      <c r="J685" s="25"/>
      <c r="K685" s="25"/>
      <c r="L685" s="25"/>
      <c r="M685" s="25"/>
      <c r="N685" s="25"/>
      <c r="O685" s="25"/>
    </row>
    <row r="686" spans="1:15" ht="43.5" outlineLevel="2" x14ac:dyDescent="0.45">
      <c r="A686" s="48">
        <v>1111</v>
      </c>
      <c r="B686" s="48">
        <v>12011</v>
      </c>
      <c r="C686" s="194" t="s">
        <v>772</v>
      </c>
      <c r="D686" s="25"/>
      <c r="E686" s="25"/>
      <c r="F686" s="141"/>
      <c r="G686" s="141"/>
      <c r="H686" s="140"/>
      <c r="I686" s="25"/>
      <c r="J686" s="25"/>
      <c r="K686" s="25"/>
      <c r="L686" s="25"/>
      <c r="M686" s="25"/>
      <c r="N686" s="25"/>
      <c r="O686" s="25"/>
    </row>
    <row r="687" spans="1:15" ht="72.5" outlineLevel="2" x14ac:dyDescent="0.45">
      <c r="A687" s="48">
        <v>1111</v>
      </c>
      <c r="B687" s="48">
        <v>12012</v>
      </c>
      <c r="C687" s="194" t="s">
        <v>773</v>
      </c>
      <c r="D687" s="25"/>
      <c r="E687" s="25"/>
      <c r="F687" s="141"/>
      <c r="G687" s="141"/>
      <c r="H687" s="140"/>
      <c r="I687" s="25"/>
      <c r="J687" s="25"/>
      <c r="K687" s="25"/>
      <c r="L687" s="25"/>
      <c r="M687" s="25"/>
      <c r="N687" s="25"/>
      <c r="O687" s="25"/>
    </row>
    <row r="688" spans="1:15" ht="29" outlineLevel="2" x14ac:dyDescent="0.45">
      <c r="A688" s="48">
        <v>1111</v>
      </c>
      <c r="B688" s="48">
        <v>32001</v>
      </c>
      <c r="C688" s="194" t="s">
        <v>774</v>
      </c>
      <c r="D688" s="25"/>
      <c r="E688" s="25"/>
      <c r="F688" s="140"/>
      <c r="G688" s="140"/>
      <c r="H688" s="140"/>
      <c r="I688" s="25"/>
      <c r="J688" s="25"/>
      <c r="K688" s="25"/>
      <c r="L688" s="25"/>
      <c r="M688" s="25"/>
      <c r="N688" s="25"/>
      <c r="O688" s="25"/>
    </row>
    <row r="689" spans="1:15" ht="29" outlineLevel="2" x14ac:dyDescent="0.45">
      <c r="A689" s="48">
        <v>1111</v>
      </c>
      <c r="B689" s="48">
        <v>32003</v>
      </c>
      <c r="C689" s="194" t="s">
        <v>775</v>
      </c>
      <c r="D689" s="25"/>
      <c r="E689" s="25"/>
      <c r="F689" s="140"/>
      <c r="G689" s="140"/>
      <c r="H689" s="140"/>
      <c r="I689" s="25"/>
      <c r="J689" s="25"/>
      <c r="K689" s="25"/>
      <c r="L689" s="25"/>
      <c r="M689" s="25"/>
      <c r="N689" s="25"/>
      <c r="O689" s="25"/>
    </row>
    <row r="690" spans="1:15" outlineLevel="1" collapsed="1" x14ac:dyDescent="0.45">
      <c r="A690" s="19">
        <v>1115</v>
      </c>
      <c r="B690" s="23"/>
      <c r="C690" s="203" t="s">
        <v>776</v>
      </c>
      <c r="D690" s="21">
        <f>SUM(D691:D696)</f>
        <v>0</v>
      </c>
      <c r="E690" s="21">
        <f>SUM(E691:E696)</f>
        <v>0</v>
      </c>
      <c r="F690" s="139">
        <f t="shared" ref="F690:H690" si="154">SUM(F691:F696)</f>
        <v>0</v>
      </c>
      <c r="G690" s="139">
        <f t="shared" si="154"/>
        <v>0</v>
      </c>
      <c r="H690" s="139">
        <f t="shared" si="154"/>
        <v>0</v>
      </c>
      <c r="I690" s="21">
        <f t="shared" ref="I690:K690" si="155">SUM(I691:I696)</f>
        <v>0</v>
      </c>
      <c r="J690" s="21">
        <f t="shared" si="155"/>
        <v>0</v>
      </c>
      <c r="K690" s="21">
        <f t="shared" si="155"/>
        <v>0</v>
      </c>
      <c r="L690" s="21">
        <f t="shared" ref="L690" si="156">SUM(L691:L696)</f>
        <v>0</v>
      </c>
      <c r="M690" s="21"/>
      <c r="N690" s="21"/>
      <c r="O690" s="21"/>
    </row>
    <row r="691" spans="1:15" outlineLevel="2" x14ac:dyDescent="0.45">
      <c r="A691" s="48">
        <v>1115</v>
      </c>
      <c r="B691" s="48">
        <v>11001</v>
      </c>
      <c r="C691" s="194" t="s">
        <v>777</v>
      </c>
      <c r="D691" s="25"/>
      <c r="E691" s="25"/>
      <c r="F691" s="140"/>
      <c r="G691" s="141"/>
      <c r="H691" s="140"/>
      <c r="I691" s="25"/>
      <c r="J691" s="25"/>
      <c r="K691" s="25"/>
      <c r="L691" s="25"/>
      <c r="M691" s="25"/>
      <c r="N691" s="25"/>
      <c r="O691" s="25"/>
    </row>
    <row r="692" spans="1:15" outlineLevel="2" x14ac:dyDescent="0.45">
      <c r="A692" s="48">
        <v>1115</v>
      </c>
      <c r="B692" s="48">
        <v>11002</v>
      </c>
      <c r="C692" s="194" t="s">
        <v>778</v>
      </c>
      <c r="D692" s="25"/>
      <c r="E692" s="25"/>
      <c r="F692" s="140"/>
      <c r="G692" s="141"/>
      <c r="H692" s="140"/>
      <c r="I692" s="25"/>
      <c r="J692" s="25"/>
      <c r="K692" s="25"/>
      <c r="L692" s="25"/>
      <c r="M692" s="25"/>
      <c r="N692" s="25"/>
      <c r="O692" s="25"/>
    </row>
    <row r="693" spans="1:15" outlineLevel="2" x14ac:dyDescent="0.45">
      <c r="A693" s="48">
        <v>1115</v>
      </c>
      <c r="B693" s="48">
        <v>11003</v>
      </c>
      <c r="C693" s="194" t="s">
        <v>779</v>
      </c>
      <c r="D693" s="25"/>
      <c r="E693" s="25"/>
      <c r="F693" s="140"/>
      <c r="G693" s="141"/>
      <c r="H693" s="140"/>
      <c r="I693" s="25"/>
      <c r="J693" s="25"/>
      <c r="K693" s="25"/>
      <c r="L693" s="25"/>
      <c r="M693" s="25"/>
      <c r="N693" s="25"/>
      <c r="O693" s="25"/>
    </row>
    <row r="694" spans="1:15" outlineLevel="2" x14ac:dyDescent="0.45">
      <c r="A694" s="48">
        <v>1115</v>
      </c>
      <c r="B694" s="48">
        <v>11006</v>
      </c>
      <c r="C694" s="198" t="s">
        <v>780</v>
      </c>
      <c r="D694" s="25"/>
      <c r="E694" s="25"/>
      <c r="F694" s="140"/>
      <c r="G694" s="141"/>
      <c r="H694" s="140"/>
      <c r="I694" s="25"/>
      <c r="J694" s="25"/>
      <c r="K694" s="25"/>
      <c r="L694" s="25"/>
      <c r="M694" s="25"/>
      <c r="N694" s="25"/>
      <c r="O694" s="25"/>
    </row>
    <row r="695" spans="1:15" outlineLevel="2" x14ac:dyDescent="0.45">
      <c r="A695" s="48">
        <v>1115</v>
      </c>
      <c r="B695" s="48">
        <v>12001</v>
      </c>
      <c r="C695" s="194" t="s">
        <v>781</v>
      </c>
      <c r="D695" s="25"/>
      <c r="E695" s="25"/>
      <c r="F695" s="140"/>
      <c r="G695" s="141"/>
      <c r="H695" s="140"/>
      <c r="I695" s="25"/>
      <c r="J695" s="25"/>
      <c r="K695" s="25"/>
      <c r="L695" s="25"/>
      <c r="M695" s="25"/>
      <c r="N695" s="25"/>
      <c r="O695" s="25"/>
    </row>
    <row r="696" spans="1:15" outlineLevel="2" x14ac:dyDescent="0.45">
      <c r="A696" s="48">
        <v>1115</v>
      </c>
      <c r="B696" s="48">
        <v>32001</v>
      </c>
      <c r="C696" s="194" t="s">
        <v>782</v>
      </c>
      <c r="D696" s="25"/>
      <c r="E696" s="25"/>
      <c r="F696" s="141"/>
      <c r="G696" s="141"/>
      <c r="H696" s="140"/>
      <c r="I696" s="25"/>
      <c r="J696" s="25"/>
      <c r="K696" s="25"/>
      <c r="L696" s="25"/>
      <c r="M696" s="25"/>
      <c r="N696" s="25"/>
      <c r="O696" s="25"/>
    </row>
    <row r="697" spans="1:15" outlineLevel="1" collapsed="1" x14ac:dyDescent="0.45">
      <c r="A697" s="19">
        <v>1124</v>
      </c>
      <c r="B697" s="23"/>
      <c r="C697" s="203" t="s">
        <v>783</v>
      </c>
      <c r="D697" s="21">
        <f>SUM(D698:D705)</f>
        <v>0</v>
      </c>
      <c r="E697" s="21">
        <f>SUM(E698:E705)</f>
        <v>0</v>
      </c>
      <c r="F697" s="139">
        <f t="shared" ref="F697:H697" si="157">SUM(F698:F705)</f>
        <v>0</v>
      </c>
      <c r="G697" s="139">
        <f t="shared" si="157"/>
        <v>0</v>
      </c>
      <c r="H697" s="139">
        <f t="shared" si="157"/>
        <v>0</v>
      </c>
      <c r="I697" s="21">
        <f>SUM(I698:I705)</f>
        <v>0</v>
      </c>
      <c r="J697" s="21">
        <f>SUM(J698:J705)</f>
        <v>0</v>
      </c>
      <c r="K697" s="21">
        <f>SUM(K698:K705)</f>
        <v>0</v>
      </c>
      <c r="L697" s="21">
        <f>SUM(L698:L705)</f>
        <v>0</v>
      </c>
      <c r="M697" s="21"/>
      <c r="N697" s="21"/>
      <c r="O697" s="21"/>
    </row>
    <row r="698" spans="1:15" outlineLevel="2" x14ac:dyDescent="0.45">
      <c r="A698" s="48">
        <v>1124</v>
      </c>
      <c r="B698" s="48">
        <v>11002</v>
      </c>
      <c r="C698" s="199" t="s">
        <v>784</v>
      </c>
      <c r="D698" s="78"/>
      <c r="E698" s="78"/>
      <c r="F698" s="140"/>
      <c r="G698" s="141"/>
      <c r="H698" s="140"/>
      <c r="I698" s="25"/>
      <c r="J698" s="25"/>
      <c r="K698" s="25"/>
      <c r="L698" s="25"/>
      <c r="M698" s="25"/>
      <c r="N698" s="25"/>
      <c r="O698" s="25"/>
    </row>
    <row r="699" spans="1:15" outlineLevel="2" x14ac:dyDescent="0.45">
      <c r="A699" s="48">
        <v>1124</v>
      </c>
      <c r="B699" s="48">
        <v>11003</v>
      </c>
      <c r="C699" s="199" t="s">
        <v>785</v>
      </c>
      <c r="D699" s="25"/>
      <c r="E699" s="25"/>
      <c r="F699" s="140"/>
      <c r="G699" s="141"/>
      <c r="H699" s="140"/>
      <c r="I699" s="25"/>
      <c r="J699" s="25"/>
      <c r="K699" s="25"/>
      <c r="L699" s="25"/>
      <c r="M699" s="25"/>
      <c r="N699" s="25"/>
      <c r="O699" s="25"/>
    </row>
    <row r="700" spans="1:15" outlineLevel="2" x14ac:dyDescent="0.45">
      <c r="A700" s="48">
        <v>1124</v>
      </c>
      <c r="B700" s="48">
        <v>11004</v>
      </c>
      <c r="C700" s="199" t="s">
        <v>786</v>
      </c>
      <c r="D700" s="78"/>
      <c r="E700" s="78"/>
      <c r="F700" s="140"/>
      <c r="G700" s="140"/>
      <c r="H700" s="140"/>
      <c r="I700" s="25"/>
      <c r="J700" s="25"/>
      <c r="K700" s="25"/>
      <c r="L700" s="25"/>
      <c r="M700" s="25"/>
      <c r="N700" s="25"/>
      <c r="O700" s="25"/>
    </row>
    <row r="701" spans="1:15" ht="29" outlineLevel="2" x14ac:dyDescent="0.45">
      <c r="A701" s="48">
        <v>1124</v>
      </c>
      <c r="B701" s="48">
        <v>11005</v>
      </c>
      <c r="C701" s="199" t="s">
        <v>787</v>
      </c>
      <c r="D701" s="25"/>
      <c r="E701" s="25"/>
      <c r="F701" s="140"/>
      <c r="G701" s="141"/>
      <c r="H701" s="140"/>
      <c r="I701" s="25"/>
      <c r="J701" s="25"/>
      <c r="K701" s="25"/>
      <c r="L701" s="25"/>
      <c r="M701" s="25"/>
      <c r="N701" s="25"/>
      <c r="O701" s="25"/>
    </row>
    <row r="702" spans="1:15" ht="43.5" outlineLevel="2" x14ac:dyDescent="0.45">
      <c r="A702" s="48">
        <v>1124</v>
      </c>
      <c r="B702" s="48">
        <v>11006</v>
      </c>
      <c r="C702" s="199" t="s">
        <v>788</v>
      </c>
      <c r="D702" s="25"/>
      <c r="E702" s="25"/>
      <c r="F702" s="140"/>
      <c r="G702" s="140"/>
      <c r="H702" s="140"/>
      <c r="I702" s="25"/>
      <c r="J702" s="25"/>
      <c r="K702" s="25"/>
      <c r="L702" s="25"/>
      <c r="M702" s="25"/>
      <c r="N702" s="25"/>
      <c r="O702" s="25"/>
    </row>
    <row r="703" spans="1:15" outlineLevel="2" x14ac:dyDescent="0.45">
      <c r="A703" s="48">
        <v>1124</v>
      </c>
      <c r="B703" s="48">
        <v>11007</v>
      </c>
      <c r="C703" s="199" t="s">
        <v>789</v>
      </c>
      <c r="D703" s="25"/>
      <c r="E703" s="25"/>
      <c r="F703" s="140"/>
      <c r="G703" s="141"/>
      <c r="H703" s="140"/>
      <c r="I703" s="25"/>
      <c r="J703" s="25"/>
      <c r="K703" s="25"/>
      <c r="L703" s="25"/>
      <c r="M703" s="25"/>
      <c r="N703" s="25"/>
      <c r="O703" s="25"/>
    </row>
    <row r="704" spans="1:15" outlineLevel="2" x14ac:dyDescent="0.45">
      <c r="A704" s="48">
        <v>1124</v>
      </c>
      <c r="B704" s="48">
        <v>32001</v>
      </c>
      <c r="C704" s="199" t="s">
        <v>790</v>
      </c>
      <c r="D704" s="25"/>
      <c r="E704" s="25"/>
      <c r="F704" s="140"/>
      <c r="G704" s="140"/>
      <c r="H704" s="140"/>
      <c r="I704" s="25"/>
      <c r="J704" s="25"/>
      <c r="K704" s="25"/>
      <c r="L704" s="25"/>
      <c r="M704" s="25"/>
      <c r="N704" s="25"/>
      <c r="O704" s="25"/>
    </row>
    <row r="705" spans="1:15" outlineLevel="2" x14ac:dyDescent="0.45">
      <c r="A705" s="48">
        <v>1124</v>
      </c>
      <c r="B705" s="48">
        <v>32002</v>
      </c>
      <c r="C705" s="199" t="s">
        <v>791</v>
      </c>
      <c r="D705" s="25"/>
      <c r="E705" s="25"/>
      <c r="F705" s="140"/>
      <c r="G705" s="141"/>
      <c r="H705" s="141"/>
      <c r="I705" s="25"/>
      <c r="J705" s="25"/>
      <c r="K705" s="25"/>
      <c r="L705" s="25"/>
      <c r="M705" s="25"/>
      <c r="N705" s="25"/>
      <c r="O705" s="25"/>
    </row>
    <row r="706" spans="1:15" ht="29" outlineLevel="1" collapsed="1" x14ac:dyDescent="0.45">
      <c r="A706" s="19">
        <v>1130</v>
      </c>
      <c r="B706" s="23"/>
      <c r="C706" s="203" t="s">
        <v>792</v>
      </c>
      <c r="D706" s="21">
        <f>SUM(D707:D709)</f>
        <v>0</v>
      </c>
      <c r="E706" s="21">
        <f>SUM(E707:E709)</f>
        <v>0</v>
      </c>
      <c r="F706" s="139">
        <f t="shared" ref="F706:H706" si="158">SUM(F707:F709)</f>
        <v>0</v>
      </c>
      <c r="G706" s="139">
        <f t="shared" si="158"/>
        <v>0</v>
      </c>
      <c r="H706" s="139">
        <f t="shared" si="158"/>
        <v>0</v>
      </c>
      <c r="I706" s="21">
        <f>SUM(I707:I709)</f>
        <v>0</v>
      </c>
      <c r="J706" s="21">
        <f>SUM(J707:J709)</f>
        <v>0</v>
      </c>
      <c r="K706" s="21">
        <f>SUM(K707:K709)</f>
        <v>0</v>
      </c>
      <c r="L706" s="21">
        <f>SUM(L707:L709)</f>
        <v>0</v>
      </c>
      <c r="M706" s="21"/>
      <c r="N706" s="21"/>
      <c r="O706" s="21"/>
    </row>
    <row r="707" spans="1:15" ht="29" outlineLevel="2" x14ac:dyDescent="0.45">
      <c r="A707" s="48">
        <v>1130</v>
      </c>
      <c r="B707" s="48">
        <v>11001</v>
      </c>
      <c r="C707" s="194" t="s">
        <v>793</v>
      </c>
      <c r="D707" s="71"/>
      <c r="E707" s="71"/>
      <c r="F707" s="140"/>
      <c r="G707" s="140"/>
      <c r="H707" s="140"/>
      <c r="I707" s="25"/>
      <c r="J707" s="25"/>
      <c r="K707" s="25"/>
      <c r="L707" s="25"/>
      <c r="M707" s="25"/>
      <c r="N707" s="25"/>
      <c r="O707" s="25"/>
    </row>
    <row r="708" spans="1:15" ht="29" outlineLevel="2" x14ac:dyDescent="0.45">
      <c r="A708" s="48">
        <v>1130</v>
      </c>
      <c r="B708" s="48">
        <v>11002</v>
      </c>
      <c r="C708" s="194" t="s">
        <v>794</v>
      </c>
      <c r="D708" s="71"/>
      <c r="E708" s="71"/>
      <c r="F708" s="140"/>
      <c r="G708" s="140"/>
      <c r="H708" s="140"/>
      <c r="I708" s="25"/>
      <c r="J708" s="25"/>
      <c r="K708" s="25"/>
      <c r="L708" s="25"/>
      <c r="M708" s="25"/>
      <c r="N708" s="25"/>
      <c r="O708" s="25"/>
    </row>
    <row r="709" spans="1:15" ht="58" outlineLevel="2" x14ac:dyDescent="0.45">
      <c r="A709" s="48">
        <v>1130</v>
      </c>
      <c r="B709" s="48">
        <v>31001</v>
      </c>
      <c r="C709" s="194" t="s">
        <v>795</v>
      </c>
      <c r="D709" s="71"/>
      <c r="E709" s="71"/>
      <c r="F709" s="140"/>
      <c r="G709" s="140"/>
      <c r="H709" s="140"/>
      <c r="I709" s="25"/>
      <c r="J709" s="25"/>
      <c r="K709" s="25"/>
      <c r="L709" s="25"/>
      <c r="M709" s="25"/>
      <c r="N709" s="25"/>
      <c r="O709" s="25"/>
    </row>
    <row r="710" spans="1:15" outlineLevel="1" collapsed="1" x14ac:dyDescent="0.45">
      <c r="A710" s="19">
        <v>1146</v>
      </c>
      <c r="B710" s="23"/>
      <c r="C710" s="203" t="s">
        <v>796</v>
      </c>
      <c r="D710" s="21">
        <f>SUM(D711:D744)</f>
        <v>0</v>
      </c>
      <c r="E710" s="21">
        <f>SUM(E711:E744)</f>
        <v>0</v>
      </c>
      <c r="F710" s="139">
        <f t="shared" ref="F710:H710" si="159">SUM(F711:F744)</f>
        <v>0</v>
      </c>
      <c r="G710" s="139">
        <f t="shared" si="159"/>
        <v>0</v>
      </c>
      <c r="H710" s="139">
        <f t="shared" si="159"/>
        <v>0</v>
      </c>
      <c r="I710" s="21">
        <f>SUM(I711:I744)</f>
        <v>0</v>
      </c>
      <c r="J710" s="21">
        <f>SUM(J711:J744)</f>
        <v>0</v>
      </c>
      <c r="K710" s="21">
        <f>SUM(K711:K744)</f>
        <v>0</v>
      </c>
      <c r="L710" s="21">
        <f>SUM(L711:L744)</f>
        <v>0</v>
      </c>
      <c r="M710" s="21"/>
      <c r="N710" s="21"/>
      <c r="O710" s="21"/>
    </row>
    <row r="711" spans="1:15" outlineLevel="2" x14ac:dyDescent="0.45">
      <c r="A711" s="48">
        <v>1146</v>
      </c>
      <c r="B711" s="48">
        <v>11001</v>
      </c>
      <c r="C711" s="194" t="s">
        <v>797</v>
      </c>
      <c r="D711" s="25"/>
      <c r="E711" s="25"/>
      <c r="F711" s="158"/>
      <c r="G711" s="158"/>
      <c r="H711" s="158"/>
      <c r="I711" s="34"/>
      <c r="J711" s="34"/>
      <c r="K711" s="34"/>
      <c r="L711" s="34"/>
      <c r="M711" s="34"/>
      <c r="N711" s="34"/>
      <c r="O711" s="34"/>
    </row>
    <row r="712" spans="1:15" outlineLevel="2" x14ac:dyDescent="0.45">
      <c r="A712" s="48">
        <v>1146</v>
      </c>
      <c r="B712" s="48">
        <v>11002</v>
      </c>
      <c r="C712" s="194" t="s">
        <v>798</v>
      </c>
      <c r="D712" s="25"/>
      <c r="E712" s="25"/>
      <c r="F712" s="156"/>
      <c r="G712" s="156"/>
      <c r="H712" s="156"/>
      <c r="I712" s="34"/>
      <c r="J712" s="34"/>
      <c r="K712" s="34"/>
      <c r="L712" s="34"/>
      <c r="M712" s="34"/>
      <c r="N712" s="34"/>
      <c r="O712" s="34"/>
    </row>
    <row r="713" spans="1:15" outlineLevel="2" x14ac:dyDescent="0.45">
      <c r="A713" s="48">
        <v>1146</v>
      </c>
      <c r="B713" s="48">
        <v>11003</v>
      </c>
      <c r="C713" s="194" t="s">
        <v>799</v>
      </c>
      <c r="D713" s="25"/>
      <c r="E713" s="25"/>
      <c r="F713" s="158"/>
      <c r="G713" s="158"/>
      <c r="H713" s="158"/>
      <c r="I713" s="34"/>
      <c r="J713" s="34"/>
      <c r="K713" s="34"/>
      <c r="L713" s="34"/>
      <c r="M713" s="34"/>
      <c r="N713" s="34"/>
      <c r="O713" s="34"/>
    </row>
    <row r="714" spans="1:15" outlineLevel="2" x14ac:dyDescent="0.45">
      <c r="A714" s="48">
        <v>1146</v>
      </c>
      <c r="B714" s="48">
        <v>11004</v>
      </c>
      <c r="C714" s="194" t="s">
        <v>800</v>
      </c>
      <c r="D714" s="25"/>
      <c r="E714" s="25"/>
      <c r="F714" s="158"/>
      <c r="G714" s="158"/>
      <c r="H714" s="158"/>
      <c r="I714" s="34"/>
      <c r="J714" s="34"/>
      <c r="K714" s="34"/>
      <c r="L714" s="34"/>
      <c r="M714" s="34"/>
      <c r="N714" s="34"/>
      <c r="O714" s="34"/>
    </row>
    <row r="715" spans="1:15" outlineLevel="2" x14ac:dyDescent="0.45">
      <c r="A715" s="48">
        <v>1146</v>
      </c>
      <c r="B715" s="48">
        <v>11005</v>
      </c>
      <c r="C715" s="194" t="s">
        <v>801</v>
      </c>
      <c r="D715" s="25"/>
      <c r="E715" s="25"/>
      <c r="F715" s="158"/>
      <c r="G715" s="158"/>
      <c r="H715" s="158"/>
      <c r="I715" s="34"/>
      <c r="J715" s="34"/>
      <c r="K715" s="34"/>
      <c r="L715" s="34"/>
      <c r="M715" s="34"/>
      <c r="N715" s="34"/>
      <c r="O715" s="34"/>
    </row>
    <row r="716" spans="1:15" outlineLevel="2" x14ac:dyDescent="0.45">
      <c r="A716" s="48">
        <v>1146</v>
      </c>
      <c r="B716" s="48">
        <v>11006</v>
      </c>
      <c r="C716" s="194" t="s">
        <v>802</v>
      </c>
      <c r="D716" s="25"/>
      <c r="E716" s="25"/>
      <c r="F716" s="158"/>
      <c r="G716" s="158"/>
      <c r="H716" s="158"/>
      <c r="I716" s="34"/>
      <c r="J716" s="34"/>
      <c r="K716" s="34"/>
      <c r="L716" s="34"/>
      <c r="M716" s="34"/>
      <c r="N716" s="34"/>
      <c r="O716" s="34"/>
    </row>
    <row r="717" spans="1:15" outlineLevel="2" x14ac:dyDescent="0.45">
      <c r="A717" s="48">
        <v>1146</v>
      </c>
      <c r="B717" s="48">
        <v>11010</v>
      </c>
      <c r="C717" s="194" t="s">
        <v>803</v>
      </c>
      <c r="D717" s="25"/>
      <c r="E717" s="25"/>
      <c r="F717" s="158"/>
      <c r="G717" s="158"/>
      <c r="H717" s="158"/>
      <c r="I717" s="34"/>
      <c r="J717" s="34"/>
      <c r="K717" s="34"/>
      <c r="L717" s="34"/>
      <c r="M717" s="34"/>
      <c r="N717" s="34"/>
      <c r="O717" s="34"/>
    </row>
    <row r="718" spans="1:15" outlineLevel="2" x14ac:dyDescent="0.45">
      <c r="A718" s="48">
        <v>1146</v>
      </c>
      <c r="B718" s="48">
        <v>11011</v>
      </c>
      <c r="C718" s="194" t="s">
        <v>804</v>
      </c>
      <c r="D718" s="25"/>
      <c r="E718" s="25"/>
      <c r="F718" s="158"/>
      <c r="G718" s="158"/>
      <c r="H718" s="158"/>
      <c r="I718" s="34"/>
      <c r="J718" s="34"/>
      <c r="K718" s="34"/>
      <c r="L718" s="34"/>
      <c r="M718" s="34"/>
      <c r="N718" s="34"/>
      <c r="O718" s="34"/>
    </row>
    <row r="719" spans="1:15" outlineLevel="2" x14ac:dyDescent="0.45">
      <c r="A719" s="48">
        <v>1146</v>
      </c>
      <c r="B719" s="48">
        <v>11012</v>
      </c>
      <c r="C719" s="194" t="s">
        <v>805</v>
      </c>
      <c r="D719" s="25"/>
      <c r="E719" s="25"/>
      <c r="F719" s="158"/>
      <c r="G719" s="158"/>
      <c r="H719" s="158"/>
      <c r="I719" s="34"/>
      <c r="J719" s="34"/>
      <c r="K719" s="34"/>
      <c r="L719" s="34"/>
      <c r="M719" s="34"/>
      <c r="N719" s="34"/>
      <c r="O719" s="34"/>
    </row>
    <row r="720" spans="1:15" outlineLevel="2" x14ac:dyDescent="0.45">
      <c r="A720" s="48">
        <v>1146</v>
      </c>
      <c r="B720" s="48">
        <v>11013</v>
      </c>
      <c r="C720" s="194" t="s">
        <v>806</v>
      </c>
      <c r="D720" s="25"/>
      <c r="E720" s="34"/>
      <c r="F720" s="145"/>
      <c r="G720" s="145"/>
      <c r="H720" s="145"/>
      <c r="I720" s="74"/>
      <c r="J720" s="74"/>
      <c r="K720" s="74"/>
      <c r="L720" s="74"/>
      <c r="M720" s="74"/>
      <c r="N720" s="74"/>
      <c r="O720" s="74"/>
    </row>
    <row r="721" spans="1:15" outlineLevel="2" x14ac:dyDescent="0.45">
      <c r="A721" s="48">
        <v>1146</v>
      </c>
      <c r="B721" s="48">
        <v>11014</v>
      </c>
      <c r="C721" s="194" t="s">
        <v>807</v>
      </c>
      <c r="D721" s="25"/>
      <c r="E721" s="25"/>
      <c r="F721" s="158"/>
      <c r="G721" s="141"/>
      <c r="H721" s="158"/>
      <c r="I721" s="34"/>
      <c r="J721" s="34"/>
      <c r="K721" s="34"/>
      <c r="L721" s="34"/>
      <c r="M721" s="34"/>
      <c r="N721" s="34"/>
      <c r="O721" s="34"/>
    </row>
    <row r="722" spans="1:15" outlineLevel="2" x14ac:dyDescent="0.45">
      <c r="A722" s="48">
        <v>1146</v>
      </c>
      <c r="B722" s="48">
        <v>11015</v>
      </c>
      <c r="C722" s="194" t="s">
        <v>808</v>
      </c>
      <c r="D722" s="25"/>
      <c r="E722" s="25"/>
      <c r="F722" s="158"/>
      <c r="G722" s="158"/>
      <c r="H722" s="158"/>
      <c r="I722" s="34"/>
      <c r="J722" s="34"/>
      <c r="K722" s="34"/>
      <c r="L722" s="34"/>
      <c r="M722" s="34"/>
      <c r="N722" s="34"/>
      <c r="O722" s="34"/>
    </row>
    <row r="723" spans="1:15" ht="29" outlineLevel="2" x14ac:dyDescent="0.45">
      <c r="A723" s="48">
        <v>1146</v>
      </c>
      <c r="B723" s="48">
        <v>11016</v>
      </c>
      <c r="C723" s="194" t="s">
        <v>809</v>
      </c>
      <c r="D723" s="25"/>
      <c r="E723" s="25"/>
      <c r="F723" s="158"/>
      <c r="G723" s="158"/>
      <c r="H723" s="158"/>
      <c r="I723" s="34"/>
      <c r="J723" s="34"/>
      <c r="K723" s="34"/>
      <c r="L723" s="34"/>
      <c r="M723" s="34"/>
      <c r="N723" s="34"/>
      <c r="O723" s="34"/>
    </row>
    <row r="724" spans="1:15" outlineLevel="2" x14ac:dyDescent="0.45">
      <c r="A724" s="48">
        <v>1146</v>
      </c>
      <c r="B724" s="48">
        <v>11017</v>
      </c>
      <c r="C724" s="194" t="s">
        <v>810</v>
      </c>
      <c r="D724" s="25"/>
      <c r="E724" s="25"/>
      <c r="F724" s="156"/>
      <c r="G724" s="156"/>
      <c r="H724" s="156"/>
      <c r="I724" s="34"/>
      <c r="J724" s="34"/>
      <c r="K724" s="34"/>
      <c r="L724" s="34"/>
      <c r="M724" s="34"/>
      <c r="N724" s="34"/>
      <c r="O724" s="34"/>
    </row>
    <row r="725" spans="1:15" outlineLevel="2" x14ac:dyDescent="0.45">
      <c r="A725" s="48">
        <v>1146</v>
      </c>
      <c r="B725" s="48">
        <v>11018</v>
      </c>
      <c r="C725" s="194" t="s">
        <v>811</v>
      </c>
      <c r="D725" s="25"/>
      <c r="E725" s="25"/>
      <c r="F725" s="158"/>
      <c r="G725" s="158"/>
      <c r="H725" s="158"/>
      <c r="I725" s="34"/>
      <c r="J725" s="34"/>
      <c r="K725" s="34"/>
      <c r="L725" s="34"/>
      <c r="M725" s="34"/>
      <c r="N725" s="34"/>
      <c r="O725" s="34"/>
    </row>
    <row r="726" spans="1:15" ht="29" outlineLevel="2" x14ac:dyDescent="0.45">
      <c r="A726" s="48">
        <v>1146</v>
      </c>
      <c r="B726" s="48">
        <v>11019</v>
      </c>
      <c r="C726" s="194" t="s">
        <v>812</v>
      </c>
      <c r="D726" s="25"/>
      <c r="E726" s="25"/>
      <c r="F726" s="158"/>
      <c r="G726" s="158"/>
      <c r="H726" s="158"/>
      <c r="I726" s="34"/>
      <c r="J726" s="34"/>
      <c r="K726" s="34"/>
      <c r="L726" s="34"/>
      <c r="M726" s="34"/>
      <c r="N726" s="34"/>
      <c r="O726" s="34"/>
    </row>
    <row r="727" spans="1:15" outlineLevel="2" x14ac:dyDescent="0.45">
      <c r="A727" s="48">
        <v>1146</v>
      </c>
      <c r="B727" s="48">
        <v>11020</v>
      </c>
      <c r="C727" s="194" t="s">
        <v>813</v>
      </c>
      <c r="D727" s="25"/>
      <c r="E727" s="25"/>
      <c r="F727" s="158"/>
      <c r="G727" s="158"/>
      <c r="H727" s="158"/>
      <c r="I727" s="34"/>
      <c r="J727" s="34"/>
      <c r="K727" s="34"/>
      <c r="L727" s="34"/>
      <c r="M727" s="34"/>
      <c r="N727" s="34"/>
      <c r="O727" s="34"/>
    </row>
    <row r="728" spans="1:15" outlineLevel="2" x14ac:dyDescent="0.45">
      <c r="A728" s="48">
        <v>1146</v>
      </c>
      <c r="B728" s="48">
        <v>11025</v>
      </c>
      <c r="C728" s="194" t="s">
        <v>814</v>
      </c>
      <c r="D728" s="25"/>
      <c r="E728" s="25"/>
      <c r="F728" s="158"/>
      <c r="G728" s="158"/>
      <c r="H728" s="158"/>
      <c r="I728" s="34"/>
      <c r="J728" s="34"/>
      <c r="K728" s="34"/>
      <c r="L728" s="34"/>
      <c r="M728" s="34"/>
      <c r="N728" s="34"/>
      <c r="O728" s="34"/>
    </row>
    <row r="729" spans="1:15" outlineLevel="2" x14ac:dyDescent="0.45">
      <c r="A729" s="48">
        <v>1146</v>
      </c>
      <c r="B729" s="48">
        <v>11026</v>
      </c>
      <c r="C729" s="194" t="s">
        <v>815</v>
      </c>
      <c r="D729" s="25"/>
      <c r="E729" s="25"/>
      <c r="F729" s="158"/>
      <c r="G729" s="158"/>
      <c r="H729" s="158"/>
      <c r="I729" s="34"/>
      <c r="J729" s="34"/>
      <c r="K729" s="34"/>
      <c r="L729" s="34"/>
      <c r="M729" s="34"/>
      <c r="N729" s="34"/>
      <c r="O729" s="34"/>
    </row>
    <row r="730" spans="1:15" ht="29" outlineLevel="2" x14ac:dyDescent="0.45">
      <c r="A730" s="48">
        <v>1146</v>
      </c>
      <c r="B730" s="48">
        <v>11029</v>
      </c>
      <c r="C730" s="194" t="s">
        <v>816</v>
      </c>
      <c r="D730" s="25"/>
      <c r="E730" s="25"/>
      <c r="F730" s="158"/>
      <c r="G730" s="141"/>
      <c r="H730" s="158"/>
      <c r="I730" s="34"/>
      <c r="J730" s="34"/>
      <c r="K730" s="34"/>
      <c r="L730" s="34"/>
      <c r="M730" s="34"/>
      <c r="N730" s="34"/>
      <c r="O730" s="34"/>
    </row>
    <row r="731" spans="1:15" ht="29" outlineLevel="2" x14ac:dyDescent="0.45">
      <c r="A731" s="48">
        <v>1146</v>
      </c>
      <c r="B731" s="48">
        <v>12001</v>
      </c>
      <c r="C731" s="194" t="s">
        <v>817</v>
      </c>
      <c r="D731" s="25"/>
      <c r="E731" s="25"/>
      <c r="F731" s="158"/>
      <c r="G731" s="158"/>
      <c r="H731" s="158"/>
      <c r="I731" s="34"/>
      <c r="J731" s="34"/>
      <c r="K731" s="34"/>
      <c r="L731" s="34"/>
      <c r="M731" s="34"/>
      <c r="N731" s="34"/>
      <c r="O731" s="34"/>
    </row>
    <row r="732" spans="1:15" ht="29" outlineLevel="2" x14ac:dyDescent="0.45">
      <c r="A732" s="48">
        <v>1146</v>
      </c>
      <c r="B732" s="48">
        <v>12002</v>
      </c>
      <c r="C732" s="194" t="s">
        <v>818</v>
      </c>
      <c r="D732" s="25"/>
      <c r="E732" s="25"/>
      <c r="F732" s="158"/>
      <c r="G732" s="158"/>
      <c r="H732" s="158"/>
      <c r="I732" s="34"/>
      <c r="J732" s="34"/>
      <c r="K732" s="34"/>
      <c r="L732" s="34"/>
      <c r="M732" s="34"/>
      <c r="N732" s="34"/>
      <c r="O732" s="34"/>
    </row>
    <row r="733" spans="1:15" ht="29" outlineLevel="2" x14ac:dyDescent="0.45">
      <c r="A733" s="48">
        <v>1146</v>
      </c>
      <c r="B733" s="48">
        <v>12003</v>
      </c>
      <c r="C733" s="194" t="s">
        <v>819</v>
      </c>
      <c r="D733" s="25"/>
      <c r="E733" s="25"/>
      <c r="F733" s="158"/>
      <c r="G733" s="158"/>
      <c r="H733" s="158"/>
      <c r="I733" s="34"/>
      <c r="J733" s="34"/>
      <c r="K733" s="34"/>
      <c r="L733" s="34"/>
      <c r="M733" s="34"/>
      <c r="N733" s="34"/>
      <c r="O733" s="34"/>
    </row>
    <row r="734" spans="1:15" ht="29" outlineLevel="2" x14ac:dyDescent="0.45">
      <c r="A734" s="48">
        <v>1146</v>
      </c>
      <c r="B734" s="48">
        <v>12004</v>
      </c>
      <c r="C734" s="194" t="s">
        <v>820</v>
      </c>
      <c r="D734" s="25"/>
      <c r="E734" s="25"/>
      <c r="F734" s="158"/>
      <c r="G734" s="158"/>
      <c r="H734" s="158"/>
      <c r="I734" s="34"/>
      <c r="J734" s="34"/>
      <c r="K734" s="34"/>
      <c r="L734" s="34"/>
      <c r="M734" s="34"/>
      <c r="N734" s="34"/>
      <c r="O734" s="34"/>
    </row>
    <row r="735" spans="1:15" ht="43.5" outlineLevel="2" x14ac:dyDescent="0.45">
      <c r="A735" s="48">
        <v>1146</v>
      </c>
      <c r="B735" s="48">
        <v>12008</v>
      </c>
      <c r="C735" s="194" t="s">
        <v>821</v>
      </c>
      <c r="D735" s="25"/>
      <c r="E735" s="25"/>
      <c r="F735" s="148"/>
      <c r="G735" s="148"/>
      <c r="H735" s="148"/>
      <c r="I735" s="30"/>
      <c r="J735" s="30"/>
      <c r="K735" s="30"/>
      <c r="L735" s="30"/>
      <c r="M735" s="30"/>
      <c r="N735" s="30"/>
      <c r="O735" s="30"/>
    </row>
    <row r="736" spans="1:15" ht="43.5" outlineLevel="2" x14ac:dyDescent="0.45">
      <c r="A736" s="48">
        <v>1146</v>
      </c>
      <c r="B736" s="48">
        <v>12009</v>
      </c>
      <c r="C736" s="194" t="s">
        <v>822</v>
      </c>
      <c r="D736" s="25"/>
      <c r="E736" s="25"/>
      <c r="F736" s="145"/>
      <c r="G736" s="141"/>
      <c r="H736" s="158"/>
      <c r="I736" s="34"/>
      <c r="J736" s="34"/>
      <c r="K736" s="34"/>
      <c r="L736" s="34"/>
      <c r="M736" s="34"/>
      <c r="N736" s="34"/>
      <c r="O736" s="34"/>
    </row>
    <row r="737" spans="1:15" outlineLevel="2" x14ac:dyDescent="0.45">
      <c r="A737" s="48">
        <v>1146</v>
      </c>
      <c r="B737" s="48">
        <v>12010</v>
      </c>
      <c r="C737" s="194" t="s">
        <v>823</v>
      </c>
      <c r="D737" s="25"/>
      <c r="E737" s="25"/>
      <c r="F737" s="158"/>
      <c r="G737" s="158"/>
      <c r="H737" s="158"/>
      <c r="I737" s="34"/>
      <c r="J737" s="34"/>
      <c r="K737" s="34"/>
      <c r="L737" s="34"/>
      <c r="M737" s="34"/>
      <c r="N737" s="34"/>
      <c r="O737" s="34"/>
    </row>
    <row r="738" spans="1:15" ht="29" outlineLevel="2" x14ac:dyDescent="0.45">
      <c r="A738" s="48">
        <v>1146</v>
      </c>
      <c r="B738" s="48">
        <v>12012</v>
      </c>
      <c r="C738" s="194" t="s">
        <v>824</v>
      </c>
      <c r="D738" s="25"/>
      <c r="E738" s="25"/>
      <c r="F738" s="158"/>
      <c r="G738" s="141"/>
      <c r="H738" s="158"/>
      <c r="I738" s="34"/>
      <c r="J738" s="34"/>
      <c r="K738" s="34"/>
      <c r="L738" s="34"/>
      <c r="M738" s="34"/>
      <c r="N738" s="34"/>
      <c r="O738" s="34"/>
    </row>
    <row r="739" spans="1:15" ht="29" outlineLevel="2" x14ac:dyDescent="0.45">
      <c r="A739" s="48">
        <v>1146</v>
      </c>
      <c r="B739" s="48">
        <v>12013</v>
      </c>
      <c r="C739" s="194" t="s">
        <v>825</v>
      </c>
      <c r="D739" s="25"/>
      <c r="E739" s="25"/>
      <c r="F739" s="158"/>
      <c r="G739" s="158"/>
      <c r="H739" s="158"/>
      <c r="I739" s="34"/>
      <c r="J739" s="34"/>
      <c r="K739" s="34"/>
      <c r="L739" s="34"/>
      <c r="M739" s="34"/>
      <c r="N739" s="34"/>
      <c r="O739" s="34"/>
    </row>
    <row r="740" spans="1:15" ht="43.5" outlineLevel="2" x14ac:dyDescent="0.45">
      <c r="A740" s="48">
        <v>1146</v>
      </c>
      <c r="B740" s="48">
        <v>12015</v>
      </c>
      <c r="C740" s="194" t="s">
        <v>828</v>
      </c>
      <c r="D740" s="25"/>
      <c r="E740" s="25"/>
      <c r="F740" s="158"/>
      <c r="G740" s="158"/>
      <c r="H740" s="158"/>
      <c r="I740" s="34"/>
      <c r="J740" s="34"/>
      <c r="K740" s="34"/>
      <c r="L740" s="34"/>
      <c r="M740" s="34"/>
      <c r="N740" s="34"/>
      <c r="O740" s="34"/>
    </row>
    <row r="741" spans="1:15" ht="29" outlineLevel="2" x14ac:dyDescent="0.45">
      <c r="A741" s="48">
        <v>1146</v>
      </c>
      <c r="B741" s="48">
        <v>12016</v>
      </c>
      <c r="C741" s="194" t="s">
        <v>829</v>
      </c>
      <c r="D741" s="25"/>
      <c r="E741" s="25"/>
      <c r="F741" s="158"/>
      <c r="G741" s="158"/>
      <c r="H741" s="158"/>
      <c r="I741" s="34"/>
      <c r="J741" s="34"/>
      <c r="K741" s="34"/>
      <c r="L741" s="34"/>
      <c r="M741" s="34"/>
      <c r="N741" s="34"/>
      <c r="O741" s="34"/>
    </row>
    <row r="742" spans="1:15" ht="29" outlineLevel="2" x14ac:dyDescent="0.45">
      <c r="A742" s="48">
        <v>1146</v>
      </c>
      <c r="B742" s="48">
        <v>12017</v>
      </c>
      <c r="C742" s="194" t="s">
        <v>830</v>
      </c>
      <c r="D742" s="25"/>
      <c r="E742" s="25"/>
      <c r="F742" s="158"/>
      <c r="G742" s="158"/>
      <c r="H742" s="158"/>
      <c r="I742" s="34"/>
      <c r="J742" s="34"/>
      <c r="K742" s="34"/>
      <c r="L742" s="34"/>
      <c r="M742" s="34"/>
      <c r="N742" s="34"/>
      <c r="O742" s="34"/>
    </row>
    <row r="743" spans="1:15" ht="29" outlineLevel="2" x14ac:dyDescent="0.45">
      <c r="A743" s="48">
        <v>1146</v>
      </c>
      <c r="B743" s="48">
        <v>11027</v>
      </c>
      <c r="C743" s="194" t="s">
        <v>831</v>
      </c>
      <c r="D743" s="25"/>
      <c r="E743" s="25"/>
      <c r="F743" s="158"/>
      <c r="G743" s="141"/>
      <c r="H743" s="158"/>
      <c r="I743" s="34"/>
      <c r="J743" s="34"/>
      <c r="K743" s="34"/>
      <c r="L743" s="34"/>
      <c r="M743" s="34"/>
      <c r="N743" s="34"/>
      <c r="O743" s="34"/>
    </row>
    <row r="744" spans="1:15" ht="29" outlineLevel="2" x14ac:dyDescent="0.45">
      <c r="A744" s="48">
        <v>1146</v>
      </c>
      <c r="B744" s="48">
        <v>12020</v>
      </c>
      <c r="C744" s="194" t="s">
        <v>832</v>
      </c>
      <c r="D744" s="25"/>
      <c r="E744" s="25"/>
      <c r="F744" s="158"/>
      <c r="G744" s="158"/>
      <c r="H744" s="158"/>
      <c r="I744" s="34"/>
      <c r="J744" s="34"/>
      <c r="K744" s="34"/>
      <c r="L744" s="34"/>
      <c r="M744" s="34"/>
      <c r="N744" s="34"/>
      <c r="O744" s="34"/>
    </row>
    <row r="745" spans="1:15" outlineLevel="1" collapsed="1" x14ac:dyDescent="0.45">
      <c r="A745" s="19">
        <v>1148</v>
      </c>
      <c r="B745" s="23"/>
      <c r="C745" s="203" t="s">
        <v>833</v>
      </c>
      <c r="D745" s="21">
        <f>SUM(D746:D758)</f>
        <v>0</v>
      </c>
      <c r="E745" s="21">
        <f>SUM(E746:E758)</f>
        <v>0</v>
      </c>
      <c r="F745" s="139">
        <f t="shared" ref="F745:H745" si="160">SUM(F746:F758)</f>
        <v>0</v>
      </c>
      <c r="G745" s="139">
        <f t="shared" si="160"/>
        <v>0</v>
      </c>
      <c r="H745" s="139">
        <f t="shared" si="160"/>
        <v>0</v>
      </c>
      <c r="I745" s="21">
        <f>SUM(I746:I758)</f>
        <v>0</v>
      </c>
      <c r="J745" s="21">
        <f>SUM(J746:J758)</f>
        <v>0</v>
      </c>
      <c r="K745" s="21">
        <f>SUM(K746:K758)</f>
        <v>0</v>
      </c>
      <c r="L745" s="21">
        <f>SUM(L746:L758)</f>
        <v>0</v>
      </c>
      <c r="M745" s="21"/>
      <c r="N745" s="21"/>
      <c r="O745" s="21"/>
    </row>
    <row r="746" spans="1:15" outlineLevel="2" x14ac:dyDescent="0.45">
      <c r="A746" s="48">
        <v>1148</v>
      </c>
      <c r="B746" s="48">
        <v>11001</v>
      </c>
      <c r="C746" s="194" t="s">
        <v>834</v>
      </c>
      <c r="D746" s="25"/>
      <c r="E746" s="25"/>
      <c r="F746" s="140"/>
      <c r="G746" s="141"/>
      <c r="H746" s="141"/>
      <c r="I746" s="25"/>
      <c r="J746" s="25"/>
      <c r="K746" s="25"/>
      <c r="L746" s="25"/>
      <c r="M746" s="25"/>
      <c r="N746" s="25"/>
      <c r="O746" s="25"/>
    </row>
    <row r="747" spans="1:15" ht="29" outlineLevel="2" x14ac:dyDescent="0.45">
      <c r="A747" s="48">
        <v>1148</v>
      </c>
      <c r="B747" s="48">
        <v>11005</v>
      </c>
      <c r="C747" s="194" t="s">
        <v>835</v>
      </c>
      <c r="D747" s="25"/>
      <c r="E747" s="25"/>
      <c r="F747" s="158"/>
      <c r="G747" s="141"/>
      <c r="H747" s="141"/>
      <c r="I747" s="25"/>
      <c r="J747" s="25"/>
      <c r="K747" s="25"/>
      <c r="L747" s="25"/>
      <c r="M747" s="25"/>
      <c r="N747" s="25"/>
      <c r="O747" s="25"/>
    </row>
    <row r="748" spans="1:15" outlineLevel="2" x14ac:dyDescent="0.45">
      <c r="A748" s="48">
        <v>1148</v>
      </c>
      <c r="B748" s="48">
        <v>11006</v>
      </c>
      <c r="C748" s="194" t="s">
        <v>836</v>
      </c>
      <c r="D748" s="25"/>
      <c r="E748" s="25"/>
      <c r="F748" s="158"/>
      <c r="G748" s="141"/>
      <c r="H748" s="141"/>
      <c r="I748" s="25"/>
      <c r="J748" s="25"/>
      <c r="K748" s="25"/>
      <c r="L748" s="25"/>
      <c r="M748" s="25"/>
      <c r="N748" s="25"/>
      <c r="O748" s="25"/>
    </row>
    <row r="749" spans="1:15" outlineLevel="2" x14ac:dyDescent="0.45">
      <c r="A749" s="48">
        <v>1148</v>
      </c>
      <c r="B749" s="48">
        <v>11007</v>
      </c>
      <c r="C749" s="194" t="s">
        <v>837</v>
      </c>
      <c r="D749" s="25"/>
      <c r="E749" s="25"/>
      <c r="F749" s="158"/>
      <c r="G749" s="141"/>
      <c r="H749" s="141"/>
      <c r="I749" s="25"/>
      <c r="J749" s="25"/>
      <c r="K749" s="25"/>
      <c r="L749" s="25"/>
      <c r="M749" s="25"/>
      <c r="N749" s="25"/>
      <c r="O749" s="25"/>
    </row>
    <row r="750" spans="1:15" ht="29" outlineLevel="2" x14ac:dyDescent="0.45">
      <c r="A750" s="48">
        <v>1148</v>
      </c>
      <c r="B750" s="48">
        <v>11008</v>
      </c>
      <c r="C750" s="194" t="s">
        <v>838</v>
      </c>
      <c r="D750" s="25"/>
      <c r="E750" s="25"/>
      <c r="F750" s="158"/>
      <c r="G750" s="141"/>
      <c r="H750" s="141"/>
      <c r="I750" s="25"/>
      <c r="J750" s="25"/>
      <c r="K750" s="25"/>
      <c r="L750" s="25"/>
      <c r="M750" s="25"/>
      <c r="N750" s="25"/>
      <c r="O750" s="25"/>
    </row>
    <row r="751" spans="1:15" outlineLevel="2" x14ac:dyDescent="0.45">
      <c r="A751" s="48">
        <v>1148</v>
      </c>
      <c r="B751" s="48">
        <v>11012</v>
      </c>
      <c r="C751" s="194" t="s">
        <v>839</v>
      </c>
      <c r="D751" s="25"/>
      <c r="E751" s="25"/>
      <c r="F751" s="158"/>
      <c r="G751" s="141"/>
      <c r="H751" s="141"/>
      <c r="I751" s="25"/>
      <c r="J751" s="25"/>
      <c r="K751" s="25"/>
      <c r="L751" s="25"/>
      <c r="M751" s="25"/>
      <c r="N751" s="25"/>
      <c r="O751" s="25"/>
    </row>
    <row r="752" spans="1:15" outlineLevel="2" x14ac:dyDescent="0.45">
      <c r="A752" s="48">
        <v>1148</v>
      </c>
      <c r="B752" s="48">
        <v>11013</v>
      </c>
      <c r="C752" s="194" t="s">
        <v>840</v>
      </c>
      <c r="D752" s="25"/>
      <c r="E752" s="25"/>
      <c r="F752" s="158"/>
      <c r="G752" s="141"/>
      <c r="H752" s="141"/>
      <c r="I752" s="25"/>
      <c r="J752" s="25"/>
      <c r="K752" s="25"/>
      <c r="L752" s="25"/>
      <c r="M752" s="25"/>
      <c r="N752" s="25"/>
      <c r="O752" s="25"/>
    </row>
    <row r="753" spans="1:15" ht="29" outlineLevel="2" x14ac:dyDescent="0.45">
      <c r="A753" s="48">
        <v>1148</v>
      </c>
      <c r="B753" s="48">
        <v>11014</v>
      </c>
      <c r="C753" s="194" t="s">
        <v>841</v>
      </c>
      <c r="D753" s="25"/>
      <c r="E753" s="25"/>
      <c r="F753" s="141"/>
      <c r="G753" s="141"/>
      <c r="H753" s="141"/>
      <c r="I753" s="25"/>
      <c r="J753" s="25"/>
      <c r="K753" s="25"/>
      <c r="L753" s="25"/>
      <c r="M753" s="25"/>
      <c r="N753" s="25"/>
      <c r="O753" s="25"/>
    </row>
    <row r="754" spans="1:15" ht="43.5" outlineLevel="2" x14ac:dyDescent="0.45">
      <c r="A754" s="48">
        <v>1148</v>
      </c>
      <c r="B754" s="48">
        <v>11015</v>
      </c>
      <c r="C754" s="194" t="s">
        <v>842</v>
      </c>
      <c r="D754" s="25"/>
      <c r="E754" s="25"/>
      <c r="F754" s="141"/>
      <c r="G754" s="141"/>
      <c r="H754" s="141"/>
      <c r="I754" s="25"/>
      <c r="J754" s="25"/>
      <c r="K754" s="25"/>
      <c r="L754" s="25"/>
      <c r="M754" s="25"/>
      <c r="N754" s="25"/>
      <c r="O754" s="25"/>
    </row>
    <row r="755" spans="1:15" ht="29" outlineLevel="2" x14ac:dyDescent="0.45">
      <c r="A755" s="48">
        <v>1148</v>
      </c>
      <c r="B755" s="48">
        <v>11016</v>
      </c>
      <c r="C755" s="194" t="s">
        <v>843</v>
      </c>
      <c r="D755" s="25"/>
      <c r="E755" s="25"/>
      <c r="F755" s="141"/>
      <c r="G755" s="141"/>
      <c r="H755" s="141"/>
      <c r="I755" s="25"/>
      <c r="J755" s="25"/>
      <c r="K755" s="25"/>
      <c r="L755" s="25"/>
      <c r="M755" s="25"/>
      <c r="N755" s="25"/>
      <c r="O755" s="25"/>
    </row>
    <row r="756" spans="1:15" outlineLevel="2" x14ac:dyDescent="0.45">
      <c r="A756" s="48">
        <v>1148</v>
      </c>
      <c r="B756" s="48">
        <v>12001</v>
      </c>
      <c r="C756" s="194" t="s">
        <v>844</v>
      </c>
      <c r="D756" s="71"/>
      <c r="E756" s="71"/>
      <c r="F756" s="140"/>
      <c r="G756" s="141"/>
      <c r="H756" s="141"/>
      <c r="I756" s="25"/>
      <c r="J756" s="25"/>
      <c r="K756" s="25"/>
      <c r="L756" s="25"/>
      <c r="M756" s="25"/>
      <c r="N756" s="25"/>
      <c r="O756" s="25"/>
    </row>
    <row r="757" spans="1:15" ht="43.5" outlineLevel="2" x14ac:dyDescent="0.45">
      <c r="A757" s="48">
        <v>1148</v>
      </c>
      <c r="B757" s="48">
        <v>12002</v>
      </c>
      <c r="C757" s="194" t="s">
        <v>845</v>
      </c>
      <c r="D757" s="25"/>
      <c r="E757" s="25"/>
      <c r="F757" s="141"/>
      <c r="G757" s="141"/>
      <c r="H757" s="141"/>
      <c r="I757" s="25"/>
      <c r="J757" s="25"/>
      <c r="K757" s="25"/>
      <c r="L757" s="25"/>
      <c r="M757" s="25"/>
      <c r="N757" s="25"/>
      <c r="O757" s="25"/>
    </row>
    <row r="758" spans="1:15" ht="29" outlineLevel="2" x14ac:dyDescent="0.45">
      <c r="A758" s="48">
        <v>1148</v>
      </c>
      <c r="B758" s="48">
        <v>32005</v>
      </c>
      <c r="C758" s="194" t="s">
        <v>846</v>
      </c>
      <c r="D758" s="25"/>
      <c r="E758" s="25"/>
      <c r="F758" s="140"/>
      <c r="G758" s="141"/>
      <c r="H758" s="141"/>
      <c r="I758" s="25"/>
      <c r="J758" s="25"/>
      <c r="K758" s="25"/>
      <c r="L758" s="25"/>
      <c r="M758" s="25"/>
      <c r="N758" s="25"/>
      <c r="O758" s="25"/>
    </row>
    <row r="759" spans="1:15" outlineLevel="1" collapsed="1" x14ac:dyDescent="0.45">
      <c r="A759" s="19">
        <v>1162</v>
      </c>
      <c r="B759" s="23"/>
      <c r="C759" s="208" t="s">
        <v>847</v>
      </c>
      <c r="D759" s="37">
        <f>SUM(D760:D778)</f>
        <v>0</v>
      </c>
      <c r="E759" s="37">
        <f>SUM(E760:E778)</f>
        <v>0</v>
      </c>
      <c r="F759" s="37">
        <f t="shared" ref="F759:H759" si="161">SUM(F760:F778)</f>
        <v>0</v>
      </c>
      <c r="G759" s="37">
        <f t="shared" si="161"/>
        <v>0</v>
      </c>
      <c r="H759" s="37">
        <f t="shared" si="161"/>
        <v>0</v>
      </c>
      <c r="I759" s="37">
        <f>SUM(I760:I778)</f>
        <v>0</v>
      </c>
      <c r="J759" s="37">
        <f>SUM(J760:J778)</f>
        <v>0</v>
      </c>
      <c r="K759" s="37">
        <f>SUM(K760:K778)</f>
        <v>0</v>
      </c>
      <c r="L759" s="37">
        <f>SUM(L760:L778)</f>
        <v>0</v>
      </c>
      <c r="M759" s="37"/>
      <c r="N759" s="37"/>
      <c r="O759" s="37"/>
    </row>
    <row r="760" spans="1:15" ht="29" outlineLevel="2" x14ac:dyDescent="0.45">
      <c r="A760" s="48">
        <v>1162</v>
      </c>
      <c r="B760" s="48">
        <v>11001</v>
      </c>
      <c r="C760" s="194" t="s">
        <v>848</v>
      </c>
      <c r="D760" s="30"/>
      <c r="E760" s="30"/>
      <c r="F760" s="168"/>
      <c r="G760" s="168"/>
      <c r="H760" s="168"/>
      <c r="I760" s="31"/>
      <c r="J760" s="31"/>
      <c r="K760" s="31"/>
      <c r="L760" s="31"/>
      <c r="M760" s="31"/>
      <c r="N760" s="31"/>
      <c r="O760" s="31"/>
    </row>
    <row r="761" spans="1:15" outlineLevel="2" x14ac:dyDescent="0.45">
      <c r="A761" s="48">
        <v>1162</v>
      </c>
      <c r="B761" s="48">
        <v>11002</v>
      </c>
      <c r="C761" s="194" t="s">
        <v>849</v>
      </c>
      <c r="D761" s="30"/>
      <c r="E761" s="81"/>
      <c r="F761" s="169"/>
      <c r="G761" s="169"/>
      <c r="H761" s="169"/>
      <c r="I761" s="81"/>
      <c r="J761" s="81"/>
      <c r="K761" s="81"/>
      <c r="L761" s="81"/>
      <c r="M761" s="81"/>
      <c r="N761" s="81"/>
      <c r="O761" s="81"/>
    </row>
    <row r="762" spans="1:15" outlineLevel="2" x14ac:dyDescent="0.45">
      <c r="A762" s="48">
        <v>1162</v>
      </c>
      <c r="B762" s="48">
        <v>11004</v>
      </c>
      <c r="C762" s="194" t="s">
        <v>850</v>
      </c>
      <c r="D762" s="30"/>
      <c r="E762" s="34"/>
      <c r="F762" s="169"/>
      <c r="G762" s="169"/>
      <c r="H762" s="169"/>
      <c r="I762" s="81"/>
      <c r="J762" s="81"/>
      <c r="K762" s="81"/>
      <c r="L762" s="81"/>
      <c r="M762" s="81"/>
      <c r="N762" s="81"/>
      <c r="O762" s="81"/>
    </row>
    <row r="763" spans="1:15" outlineLevel="2" x14ac:dyDescent="0.45">
      <c r="A763" s="48">
        <v>1162</v>
      </c>
      <c r="B763" s="48">
        <v>11005</v>
      </c>
      <c r="C763" s="194" t="s">
        <v>851</v>
      </c>
      <c r="D763" s="30"/>
      <c r="E763" s="31"/>
      <c r="F763" s="158"/>
      <c r="G763" s="141"/>
      <c r="H763" s="168"/>
      <c r="I763" s="31"/>
      <c r="J763" s="31"/>
      <c r="K763" s="31"/>
      <c r="L763" s="31"/>
      <c r="M763" s="31"/>
      <c r="N763" s="31"/>
      <c r="O763" s="31"/>
    </row>
    <row r="764" spans="1:15" outlineLevel="2" x14ac:dyDescent="0.45">
      <c r="A764" s="48">
        <v>1162</v>
      </c>
      <c r="B764" s="48">
        <v>11006</v>
      </c>
      <c r="C764" s="194" t="s">
        <v>852</v>
      </c>
      <c r="D764" s="30"/>
      <c r="E764" s="30"/>
      <c r="F764" s="158"/>
      <c r="G764" s="168"/>
      <c r="H764" s="168"/>
      <c r="I764" s="31"/>
      <c r="J764" s="31"/>
      <c r="K764" s="31"/>
      <c r="L764" s="31"/>
      <c r="M764" s="31"/>
      <c r="N764" s="31"/>
      <c r="O764" s="31"/>
    </row>
    <row r="765" spans="1:15" outlineLevel="2" x14ac:dyDescent="0.45">
      <c r="A765" s="48">
        <v>1162</v>
      </c>
      <c r="B765" s="48">
        <v>11007</v>
      </c>
      <c r="C765" s="194" t="s">
        <v>853</v>
      </c>
      <c r="D765" s="30"/>
      <c r="E765" s="30"/>
      <c r="F765" s="158"/>
      <c r="G765" s="141"/>
      <c r="H765" s="168"/>
      <c r="I765" s="31"/>
      <c r="J765" s="31"/>
      <c r="K765" s="31"/>
      <c r="L765" s="31"/>
      <c r="M765" s="31"/>
      <c r="N765" s="31"/>
      <c r="O765" s="31"/>
    </row>
    <row r="766" spans="1:15" outlineLevel="2" x14ac:dyDescent="0.45">
      <c r="A766" s="48">
        <v>1162</v>
      </c>
      <c r="B766" s="48">
        <v>11008</v>
      </c>
      <c r="C766" s="194" t="s">
        <v>854</v>
      </c>
      <c r="D766" s="30"/>
      <c r="E766" s="34"/>
      <c r="F766" s="158"/>
      <c r="G766" s="169"/>
      <c r="H766" s="169"/>
      <c r="I766" s="81"/>
      <c r="J766" s="81"/>
      <c r="K766" s="81"/>
      <c r="L766" s="81"/>
      <c r="M766" s="81"/>
      <c r="N766" s="81"/>
      <c r="O766" s="81"/>
    </row>
    <row r="767" spans="1:15" outlineLevel="2" x14ac:dyDescent="0.45">
      <c r="A767" s="48">
        <v>1162</v>
      </c>
      <c r="B767" s="48">
        <v>11009</v>
      </c>
      <c r="C767" s="194" t="s">
        <v>855</v>
      </c>
      <c r="D767" s="30"/>
      <c r="E767" s="34"/>
      <c r="F767" s="158"/>
      <c r="G767" s="169"/>
      <c r="H767" s="169"/>
      <c r="I767" s="81"/>
      <c r="J767" s="81"/>
      <c r="K767" s="81"/>
      <c r="L767" s="81"/>
      <c r="M767" s="81"/>
      <c r="N767" s="81"/>
      <c r="O767" s="81"/>
    </row>
    <row r="768" spans="1:15" outlineLevel="2" x14ac:dyDescent="0.45">
      <c r="A768" s="48">
        <v>1162</v>
      </c>
      <c r="B768" s="48">
        <v>11010</v>
      </c>
      <c r="C768" s="194" t="s">
        <v>856</v>
      </c>
      <c r="D768" s="30"/>
      <c r="E768" s="30"/>
      <c r="F768" s="158"/>
      <c r="G768" s="168"/>
      <c r="H768" s="168"/>
      <c r="I768" s="31"/>
      <c r="J768" s="31"/>
      <c r="K768" s="31"/>
      <c r="L768" s="31"/>
      <c r="M768" s="31"/>
      <c r="N768" s="31"/>
      <c r="O768" s="31"/>
    </row>
    <row r="769" spans="1:15" outlineLevel="2" x14ac:dyDescent="0.45">
      <c r="A769" s="48">
        <v>1162</v>
      </c>
      <c r="B769" s="48">
        <v>11012</v>
      </c>
      <c r="C769" s="194" t="s">
        <v>857</v>
      </c>
      <c r="D769" s="30"/>
      <c r="E769" s="30"/>
      <c r="F769" s="158"/>
      <c r="G769" s="168"/>
      <c r="H769" s="168"/>
      <c r="I769" s="31"/>
      <c r="J769" s="31"/>
      <c r="K769" s="31"/>
      <c r="L769" s="31"/>
      <c r="M769" s="31"/>
      <c r="N769" s="31"/>
      <c r="O769" s="31"/>
    </row>
    <row r="770" spans="1:15" outlineLevel="2" x14ac:dyDescent="0.45">
      <c r="A770" s="48">
        <v>1162</v>
      </c>
      <c r="B770" s="48">
        <v>11013</v>
      </c>
      <c r="C770" s="194" t="s">
        <v>858</v>
      </c>
      <c r="D770" s="30"/>
      <c r="E770" s="30"/>
      <c r="F770" s="158"/>
      <c r="G770" s="168"/>
      <c r="H770" s="168"/>
      <c r="I770" s="31"/>
      <c r="J770" s="31"/>
      <c r="K770" s="31"/>
      <c r="L770" s="31"/>
      <c r="M770" s="31"/>
      <c r="N770" s="31"/>
      <c r="O770" s="31"/>
    </row>
    <row r="771" spans="1:15" ht="29" outlineLevel="2" x14ac:dyDescent="0.45">
      <c r="A771" s="48">
        <v>1162</v>
      </c>
      <c r="B771" s="48">
        <v>11018</v>
      </c>
      <c r="C771" s="194" t="s">
        <v>859</v>
      </c>
      <c r="D771" s="40"/>
      <c r="E771" s="41"/>
      <c r="F771" s="158"/>
      <c r="G771" s="141"/>
      <c r="H771" s="168"/>
      <c r="I771" s="31"/>
      <c r="J771" s="31"/>
      <c r="K771" s="31"/>
      <c r="L771" s="31"/>
      <c r="M771" s="31"/>
      <c r="N771" s="31"/>
      <c r="O771" s="31"/>
    </row>
    <row r="772" spans="1:15" outlineLevel="2" x14ac:dyDescent="0.45">
      <c r="A772" s="48">
        <v>1162</v>
      </c>
      <c r="B772" s="193">
        <v>11019</v>
      </c>
      <c r="C772" s="194" t="s">
        <v>860</v>
      </c>
      <c r="D772" s="82"/>
      <c r="E772" s="71"/>
      <c r="F772" s="157"/>
      <c r="G772" s="141"/>
      <c r="H772" s="157"/>
      <c r="I772" s="74"/>
      <c r="J772" s="74"/>
      <c r="K772" s="74"/>
      <c r="L772" s="74"/>
      <c r="M772" s="74"/>
      <c r="N772" s="74"/>
      <c r="O772" s="74"/>
    </row>
    <row r="773" spans="1:15" outlineLevel="2" x14ac:dyDescent="0.45">
      <c r="A773" s="48">
        <v>1162</v>
      </c>
      <c r="B773" s="48">
        <v>12001</v>
      </c>
      <c r="C773" s="194" t="s">
        <v>861</v>
      </c>
      <c r="D773" s="30"/>
      <c r="E773" s="30"/>
      <c r="F773" s="168"/>
      <c r="G773" s="168"/>
      <c r="H773" s="168"/>
      <c r="I773" s="31"/>
      <c r="J773" s="31"/>
      <c r="K773" s="31"/>
      <c r="L773" s="31"/>
      <c r="M773" s="31"/>
      <c r="N773" s="31"/>
      <c r="O773" s="31"/>
    </row>
    <row r="774" spans="1:15" outlineLevel="2" x14ac:dyDescent="0.45">
      <c r="A774" s="48">
        <v>1162</v>
      </c>
      <c r="B774" s="48">
        <v>12002</v>
      </c>
      <c r="C774" s="194" t="s">
        <v>862</v>
      </c>
      <c r="D774" s="30"/>
      <c r="E774" s="30"/>
      <c r="F774" s="168"/>
      <c r="G774" s="168"/>
      <c r="H774" s="168"/>
      <c r="I774" s="31"/>
      <c r="J774" s="31"/>
      <c r="K774" s="31"/>
      <c r="L774" s="31"/>
      <c r="M774" s="31"/>
      <c r="N774" s="31"/>
      <c r="O774" s="31"/>
    </row>
    <row r="775" spans="1:15" ht="29" outlineLevel="2" x14ac:dyDescent="0.45">
      <c r="A775" s="48">
        <v>1162</v>
      </c>
      <c r="B775" s="48">
        <v>32003</v>
      </c>
      <c r="C775" s="194" t="s">
        <v>863</v>
      </c>
      <c r="D775" s="30"/>
      <c r="E775" s="34"/>
      <c r="F775" s="169"/>
      <c r="G775" s="169"/>
      <c r="H775" s="169"/>
      <c r="I775" s="81"/>
      <c r="J775" s="81"/>
      <c r="K775" s="81"/>
      <c r="L775" s="81"/>
      <c r="M775" s="81"/>
      <c r="N775" s="81"/>
      <c r="O775" s="81"/>
    </row>
    <row r="776" spans="1:15" ht="29" outlineLevel="2" x14ac:dyDescent="0.45">
      <c r="A776" s="48">
        <v>1162</v>
      </c>
      <c r="B776" s="48">
        <v>32004</v>
      </c>
      <c r="C776" s="194" t="s">
        <v>864</v>
      </c>
      <c r="D776" s="30"/>
      <c r="E776" s="30"/>
      <c r="F776" s="168"/>
      <c r="G776" s="168"/>
      <c r="H776" s="168"/>
      <c r="I776" s="31"/>
      <c r="J776" s="31"/>
      <c r="K776" s="31"/>
      <c r="L776" s="31"/>
      <c r="M776" s="31"/>
      <c r="N776" s="31"/>
      <c r="O776" s="31"/>
    </row>
    <row r="777" spans="1:15" outlineLevel="2" x14ac:dyDescent="0.45">
      <c r="A777" s="48">
        <v>1162</v>
      </c>
      <c r="B777" s="48">
        <v>32005</v>
      </c>
      <c r="C777" s="194" t="s">
        <v>865</v>
      </c>
      <c r="D777" s="30"/>
      <c r="E777" s="30"/>
      <c r="F777" s="168"/>
      <c r="G777" s="168"/>
      <c r="H777" s="168"/>
      <c r="I777" s="31"/>
      <c r="J777" s="31"/>
      <c r="K777" s="31"/>
      <c r="L777" s="31"/>
      <c r="M777" s="31"/>
      <c r="N777" s="31"/>
      <c r="O777" s="31"/>
    </row>
    <row r="778" spans="1:15" ht="29" outlineLevel="2" x14ac:dyDescent="0.45">
      <c r="A778" s="48">
        <v>1162</v>
      </c>
      <c r="B778" s="48">
        <v>31001</v>
      </c>
      <c r="C778" s="194" t="s">
        <v>866</v>
      </c>
      <c r="D778" s="30"/>
      <c r="E778" s="30"/>
      <c r="F778" s="168"/>
      <c r="G778" s="168"/>
      <c r="H778" s="168"/>
      <c r="I778" s="31"/>
      <c r="J778" s="31"/>
      <c r="K778" s="31"/>
      <c r="L778" s="31"/>
      <c r="M778" s="31"/>
      <c r="N778" s="31"/>
      <c r="O778" s="31"/>
    </row>
    <row r="779" spans="1:15" outlineLevel="1" collapsed="1" x14ac:dyDescent="0.45">
      <c r="A779" s="19">
        <v>1163</v>
      </c>
      <c r="B779" s="23"/>
      <c r="C779" s="207" t="s">
        <v>867</v>
      </c>
      <c r="D779" s="42">
        <f>SUM(D780:D793)</f>
        <v>0</v>
      </c>
      <c r="E779" s="42">
        <f>SUM(E780:E793)</f>
        <v>0</v>
      </c>
      <c r="F779" s="160">
        <f t="shared" ref="F779:H779" si="162">SUM(F780:F793)</f>
        <v>0</v>
      </c>
      <c r="G779" s="160">
        <f t="shared" si="162"/>
        <v>0</v>
      </c>
      <c r="H779" s="160">
        <f t="shared" si="162"/>
        <v>0</v>
      </c>
      <c r="I779" s="42">
        <f>SUM(I780:I793)</f>
        <v>0</v>
      </c>
      <c r="J779" s="42">
        <f>SUM(J780:J793)</f>
        <v>0</v>
      </c>
      <c r="K779" s="42">
        <f>SUM(K780:K793)</f>
        <v>0</v>
      </c>
      <c r="L779" s="42">
        <f>SUM(L780:L793)</f>
        <v>0</v>
      </c>
      <c r="M779" s="42"/>
      <c r="N779" s="42"/>
      <c r="O779" s="42"/>
    </row>
    <row r="780" spans="1:15" outlineLevel="2" x14ac:dyDescent="0.45">
      <c r="A780" s="19">
        <v>1163</v>
      </c>
      <c r="B780" s="48">
        <v>11007</v>
      </c>
      <c r="C780" s="194" t="s">
        <v>868</v>
      </c>
      <c r="D780" s="25"/>
      <c r="E780" s="30"/>
      <c r="F780" s="168"/>
      <c r="G780" s="141"/>
      <c r="H780" s="168"/>
      <c r="I780" s="31"/>
      <c r="J780" s="31"/>
      <c r="K780" s="31"/>
      <c r="L780" s="31"/>
      <c r="M780" s="31"/>
      <c r="N780" s="31"/>
      <c r="O780" s="31"/>
    </row>
    <row r="781" spans="1:15" ht="29" outlineLevel="2" x14ac:dyDescent="0.45">
      <c r="A781" s="19">
        <v>1163</v>
      </c>
      <c r="B781" s="48">
        <v>11017</v>
      </c>
      <c r="C781" s="194" t="s">
        <v>869</v>
      </c>
      <c r="D781" s="25"/>
      <c r="E781" s="25"/>
      <c r="F781" s="158"/>
      <c r="G781" s="168"/>
      <c r="H781" s="168"/>
      <c r="I781" s="31"/>
      <c r="J781" s="31"/>
      <c r="K781" s="31"/>
      <c r="L781" s="31"/>
      <c r="M781" s="31"/>
      <c r="N781" s="31"/>
      <c r="O781" s="31"/>
    </row>
    <row r="782" spans="1:15" ht="29" outlineLevel="2" x14ac:dyDescent="0.45">
      <c r="A782" s="19">
        <v>1163</v>
      </c>
      <c r="B782" s="48">
        <v>11018</v>
      </c>
      <c r="C782" s="194" t="s">
        <v>870</v>
      </c>
      <c r="D782" s="25"/>
      <c r="E782" s="25"/>
      <c r="F782" s="158"/>
      <c r="G782" s="141"/>
      <c r="H782" s="168"/>
      <c r="I782" s="31"/>
      <c r="J782" s="31"/>
      <c r="K782" s="31"/>
      <c r="L782" s="31"/>
      <c r="M782" s="31"/>
      <c r="N782" s="31"/>
      <c r="O782" s="31"/>
    </row>
    <row r="783" spans="1:15" ht="29" outlineLevel="2" x14ac:dyDescent="0.45">
      <c r="A783" s="19">
        <v>1163</v>
      </c>
      <c r="B783" s="48">
        <v>11019</v>
      </c>
      <c r="C783" s="194" t="s">
        <v>871</v>
      </c>
      <c r="D783" s="25"/>
      <c r="E783" s="25"/>
      <c r="F783" s="158"/>
      <c r="G783" s="141"/>
      <c r="H783" s="168"/>
      <c r="I783" s="31"/>
      <c r="J783" s="31"/>
      <c r="K783" s="31"/>
      <c r="L783" s="31"/>
      <c r="M783" s="31"/>
      <c r="N783" s="31"/>
      <c r="O783" s="31"/>
    </row>
    <row r="784" spans="1:15" ht="29" outlineLevel="2" x14ac:dyDescent="0.45">
      <c r="A784" s="19">
        <v>1163</v>
      </c>
      <c r="B784" s="48">
        <v>11020</v>
      </c>
      <c r="C784" s="194" t="s">
        <v>872</v>
      </c>
      <c r="D784" s="25"/>
      <c r="E784" s="25"/>
      <c r="F784" s="158"/>
      <c r="G784" s="141"/>
      <c r="H784" s="168"/>
      <c r="I784" s="31"/>
      <c r="J784" s="31"/>
      <c r="K784" s="31"/>
      <c r="L784" s="31"/>
      <c r="M784" s="31"/>
      <c r="N784" s="31"/>
      <c r="O784" s="31"/>
    </row>
    <row r="785" spans="1:15" ht="29" outlineLevel="2" x14ac:dyDescent="0.45">
      <c r="A785" s="19">
        <v>1163</v>
      </c>
      <c r="B785" s="48">
        <v>11021</v>
      </c>
      <c r="C785" s="194" t="s">
        <v>873</v>
      </c>
      <c r="D785" s="25"/>
      <c r="E785" s="25"/>
      <c r="F785" s="158"/>
      <c r="G785" s="141"/>
      <c r="H785" s="168"/>
      <c r="I785" s="31"/>
      <c r="J785" s="31"/>
      <c r="K785" s="31"/>
      <c r="L785" s="31"/>
      <c r="M785" s="31"/>
      <c r="N785" s="31"/>
      <c r="O785" s="31"/>
    </row>
    <row r="786" spans="1:15" outlineLevel="2" x14ac:dyDescent="0.45">
      <c r="A786" s="19">
        <v>1163</v>
      </c>
      <c r="B786" s="48">
        <v>11022</v>
      </c>
      <c r="C786" s="194" t="s">
        <v>874</v>
      </c>
      <c r="D786" s="25"/>
      <c r="E786" s="25"/>
      <c r="F786" s="158"/>
      <c r="G786" s="141"/>
      <c r="H786" s="168"/>
      <c r="I786" s="31"/>
      <c r="J786" s="31"/>
      <c r="K786" s="31"/>
      <c r="L786" s="31"/>
      <c r="M786" s="31"/>
      <c r="N786" s="31"/>
      <c r="O786" s="31"/>
    </row>
    <row r="787" spans="1:15" ht="29" outlineLevel="2" x14ac:dyDescent="0.45">
      <c r="A787" s="19">
        <v>1163</v>
      </c>
      <c r="B787" s="48">
        <v>11023</v>
      </c>
      <c r="C787" s="194" t="s">
        <v>875</v>
      </c>
      <c r="D787" s="25"/>
      <c r="E787" s="25"/>
      <c r="F787" s="158"/>
      <c r="G787" s="141"/>
      <c r="H787" s="168"/>
      <c r="I787" s="31"/>
      <c r="J787" s="31"/>
      <c r="K787" s="31"/>
      <c r="L787" s="31"/>
      <c r="M787" s="31"/>
      <c r="N787" s="31"/>
      <c r="O787" s="31"/>
    </row>
    <row r="788" spans="1:15" ht="29" outlineLevel="2" x14ac:dyDescent="0.45">
      <c r="A788" s="19">
        <v>1163</v>
      </c>
      <c r="B788" s="48">
        <v>11024</v>
      </c>
      <c r="C788" s="194" t="s">
        <v>876</v>
      </c>
      <c r="D788" s="77"/>
      <c r="E788" s="41"/>
      <c r="F788" s="158"/>
      <c r="G788" s="141"/>
      <c r="H788" s="168"/>
      <c r="I788" s="31"/>
      <c r="J788" s="31"/>
      <c r="K788" s="31"/>
      <c r="L788" s="31"/>
      <c r="M788" s="31"/>
      <c r="N788" s="31"/>
      <c r="O788" s="31"/>
    </row>
    <row r="789" spans="1:15" s="44" customFormat="1" ht="29" outlineLevel="2" x14ac:dyDescent="0.45">
      <c r="A789" s="19">
        <v>1163</v>
      </c>
      <c r="B789" s="48">
        <v>12001</v>
      </c>
      <c r="C789" s="194" t="s">
        <v>877</v>
      </c>
      <c r="D789" s="25"/>
      <c r="E789" s="25"/>
      <c r="F789" s="158"/>
      <c r="G789" s="168"/>
      <c r="H789" s="168"/>
      <c r="I789" s="31"/>
      <c r="J789" s="31"/>
      <c r="K789" s="31"/>
      <c r="L789" s="31"/>
      <c r="M789" s="31"/>
      <c r="N789" s="31"/>
      <c r="O789" s="31"/>
    </row>
    <row r="790" spans="1:15" s="44" customFormat="1" outlineLevel="2" x14ac:dyDescent="0.45">
      <c r="A790" s="19">
        <v>1163</v>
      </c>
      <c r="B790" s="48">
        <v>32001</v>
      </c>
      <c r="C790" s="194" t="s">
        <v>878</v>
      </c>
      <c r="D790" s="25"/>
      <c r="E790" s="25"/>
      <c r="F790" s="168"/>
      <c r="G790" s="168"/>
      <c r="H790" s="168"/>
      <c r="I790" s="31"/>
      <c r="J790" s="31"/>
      <c r="K790" s="31"/>
      <c r="L790" s="31"/>
      <c r="M790" s="31"/>
      <c r="N790" s="31"/>
      <c r="O790" s="31"/>
    </row>
    <row r="791" spans="1:15" outlineLevel="2" x14ac:dyDescent="0.45">
      <c r="A791" s="19">
        <v>1163</v>
      </c>
      <c r="B791" s="48">
        <v>32002</v>
      </c>
      <c r="C791" s="194" t="s">
        <v>879</v>
      </c>
      <c r="D791" s="25"/>
      <c r="E791" s="25"/>
      <c r="F791" s="168"/>
      <c r="G791" s="168"/>
      <c r="H791" s="168"/>
      <c r="I791" s="31"/>
      <c r="J791" s="31"/>
      <c r="K791" s="31"/>
      <c r="L791" s="31"/>
      <c r="M791" s="31"/>
      <c r="N791" s="31"/>
      <c r="O791" s="31"/>
    </row>
    <row r="792" spans="1:15" outlineLevel="2" x14ac:dyDescent="0.45">
      <c r="A792" s="19">
        <v>1163</v>
      </c>
      <c r="B792" s="48">
        <v>32003</v>
      </c>
      <c r="C792" s="194" t="s">
        <v>880</v>
      </c>
      <c r="D792" s="25"/>
      <c r="E792" s="25"/>
      <c r="F792" s="168"/>
      <c r="G792" s="168"/>
      <c r="H792" s="168"/>
      <c r="I792" s="31"/>
      <c r="J792" s="31"/>
      <c r="K792" s="31"/>
      <c r="L792" s="31"/>
      <c r="M792" s="31"/>
      <c r="N792" s="31"/>
      <c r="O792" s="31"/>
    </row>
    <row r="793" spans="1:15" ht="29" outlineLevel="2" x14ac:dyDescent="0.45">
      <c r="A793" s="19">
        <v>1163</v>
      </c>
      <c r="B793" s="48">
        <v>32004</v>
      </c>
      <c r="C793" s="194" t="s">
        <v>881</v>
      </c>
      <c r="D793" s="25"/>
      <c r="E793" s="25"/>
      <c r="F793" s="168"/>
      <c r="G793" s="168"/>
      <c r="H793" s="168"/>
      <c r="I793" s="31"/>
      <c r="J793" s="31"/>
      <c r="K793" s="31"/>
      <c r="L793" s="31"/>
      <c r="M793" s="31"/>
      <c r="N793" s="31"/>
      <c r="O793" s="31"/>
    </row>
    <row r="794" spans="1:15" outlineLevel="1" collapsed="1" x14ac:dyDescent="0.45">
      <c r="A794" s="38">
        <v>1168</v>
      </c>
      <c r="B794" s="23"/>
      <c r="C794" s="203" t="s">
        <v>882</v>
      </c>
      <c r="D794" s="21">
        <f>SUM(D795:D808)</f>
        <v>0</v>
      </c>
      <c r="E794" s="21">
        <f>SUM(E795:E808)</f>
        <v>0</v>
      </c>
      <c r="F794" s="139">
        <f t="shared" ref="F794:H794" si="163">SUM(F795:F808)</f>
        <v>0</v>
      </c>
      <c r="G794" s="139">
        <f t="shared" si="163"/>
        <v>0</v>
      </c>
      <c r="H794" s="139">
        <f t="shared" si="163"/>
        <v>0</v>
      </c>
      <c r="I794" s="21">
        <f>SUM(I795:I808)</f>
        <v>0</v>
      </c>
      <c r="J794" s="21">
        <f>SUM(J795:J808)</f>
        <v>0</v>
      </c>
      <c r="K794" s="21">
        <f>SUM(K795:K808)</f>
        <v>0</v>
      </c>
      <c r="L794" s="21">
        <f>SUM(L795:L808)</f>
        <v>0</v>
      </c>
      <c r="M794" s="21"/>
      <c r="N794" s="21"/>
      <c r="O794" s="21"/>
    </row>
    <row r="795" spans="1:15" outlineLevel="2" x14ac:dyDescent="0.45">
      <c r="A795" s="48">
        <v>1168</v>
      </c>
      <c r="B795" s="48">
        <v>11001</v>
      </c>
      <c r="C795" s="194" t="s">
        <v>883</v>
      </c>
      <c r="D795" s="25"/>
      <c r="E795" s="25"/>
      <c r="F795" s="168"/>
      <c r="G795" s="168"/>
      <c r="H795" s="168"/>
      <c r="I795" s="31"/>
      <c r="J795" s="31"/>
      <c r="K795" s="31"/>
      <c r="L795" s="31"/>
      <c r="M795" s="31"/>
      <c r="N795" s="31"/>
      <c r="O795" s="31"/>
    </row>
    <row r="796" spans="1:15" outlineLevel="2" x14ac:dyDescent="0.45">
      <c r="A796" s="48">
        <v>1168</v>
      </c>
      <c r="B796" s="48">
        <v>11002</v>
      </c>
      <c r="C796" s="194" t="s">
        <v>884</v>
      </c>
      <c r="D796" s="25"/>
      <c r="E796" s="25"/>
      <c r="F796" s="168"/>
      <c r="G796" s="168"/>
      <c r="H796" s="168"/>
      <c r="I796" s="31"/>
      <c r="J796" s="31"/>
      <c r="K796" s="31"/>
      <c r="L796" s="31"/>
      <c r="M796" s="31"/>
      <c r="N796" s="31"/>
      <c r="O796" s="31"/>
    </row>
    <row r="797" spans="1:15" outlineLevel="2" x14ac:dyDescent="0.45">
      <c r="A797" s="48">
        <v>1168</v>
      </c>
      <c r="B797" s="48">
        <v>11003</v>
      </c>
      <c r="C797" s="194" t="s">
        <v>885</v>
      </c>
      <c r="D797" s="78"/>
      <c r="E797" s="78"/>
      <c r="F797" s="168"/>
      <c r="G797" s="168"/>
      <c r="H797" s="168"/>
      <c r="I797" s="31"/>
      <c r="J797" s="31"/>
      <c r="K797" s="31"/>
      <c r="L797" s="31"/>
      <c r="M797" s="31"/>
      <c r="N797" s="31"/>
      <c r="O797" s="31"/>
    </row>
    <row r="798" spans="1:15" outlineLevel="2" x14ac:dyDescent="0.45">
      <c r="A798" s="48">
        <v>1168</v>
      </c>
      <c r="B798" s="48">
        <v>11004</v>
      </c>
      <c r="C798" s="194" t="s">
        <v>886</v>
      </c>
      <c r="D798" s="25"/>
      <c r="E798" s="25"/>
      <c r="F798" s="168"/>
      <c r="G798" s="168"/>
      <c r="H798" s="168"/>
      <c r="I798" s="31"/>
      <c r="J798" s="31"/>
      <c r="K798" s="31"/>
      <c r="L798" s="31"/>
      <c r="M798" s="31"/>
      <c r="N798" s="31"/>
      <c r="O798" s="31"/>
    </row>
    <row r="799" spans="1:15" outlineLevel="2" x14ac:dyDescent="0.45">
      <c r="A799" s="48">
        <v>1168</v>
      </c>
      <c r="B799" s="48">
        <v>11005</v>
      </c>
      <c r="C799" s="194" t="s">
        <v>887</v>
      </c>
      <c r="D799" s="25"/>
      <c r="E799" s="25"/>
      <c r="F799" s="158"/>
      <c r="G799" s="141"/>
      <c r="H799" s="168"/>
      <c r="I799" s="31"/>
      <c r="J799" s="31"/>
      <c r="K799" s="31"/>
      <c r="L799" s="31"/>
      <c r="M799" s="31"/>
      <c r="N799" s="31"/>
      <c r="O799" s="31"/>
    </row>
    <row r="800" spans="1:15" outlineLevel="2" x14ac:dyDescent="0.45">
      <c r="A800" s="48">
        <v>1168</v>
      </c>
      <c r="B800" s="48">
        <v>11006</v>
      </c>
      <c r="C800" s="194" t="s">
        <v>888</v>
      </c>
      <c r="D800" s="25"/>
      <c r="E800" s="25"/>
      <c r="F800" s="158"/>
      <c r="G800" s="168"/>
      <c r="H800" s="168"/>
      <c r="I800" s="31"/>
      <c r="J800" s="31"/>
      <c r="K800" s="31"/>
      <c r="L800" s="31"/>
      <c r="M800" s="31"/>
      <c r="N800" s="31"/>
      <c r="O800" s="31"/>
    </row>
    <row r="801" spans="1:15" ht="29" outlineLevel="2" x14ac:dyDescent="0.45">
      <c r="A801" s="48">
        <v>1168</v>
      </c>
      <c r="B801" s="48">
        <v>11008</v>
      </c>
      <c r="C801" s="194" t="s">
        <v>889</v>
      </c>
      <c r="D801" s="25"/>
      <c r="E801" s="25"/>
      <c r="F801" s="158"/>
      <c r="G801" s="168"/>
      <c r="H801" s="168"/>
      <c r="I801" s="31"/>
      <c r="J801" s="31"/>
      <c r="K801" s="31"/>
      <c r="L801" s="31"/>
      <c r="M801" s="31"/>
      <c r="N801" s="31"/>
      <c r="O801" s="31"/>
    </row>
    <row r="802" spans="1:15" outlineLevel="2" x14ac:dyDescent="0.45">
      <c r="A802" s="48">
        <v>1168</v>
      </c>
      <c r="B802" s="48">
        <v>11010</v>
      </c>
      <c r="C802" s="194" t="s">
        <v>890</v>
      </c>
      <c r="D802" s="25"/>
      <c r="E802" s="25"/>
      <c r="F802" s="158"/>
      <c r="G802" s="168"/>
      <c r="H802" s="168"/>
      <c r="I802" s="31"/>
      <c r="J802" s="31"/>
      <c r="K802" s="31"/>
      <c r="L802" s="31"/>
      <c r="M802" s="31"/>
      <c r="N802" s="31"/>
      <c r="O802" s="31"/>
    </row>
    <row r="803" spans="1:15" ht="29" outlineLevel="2" x14ac:dyDescent="0.45">
      <c r="A803" s="48">
        <v>1168</v>
      </c>
      <c r="B803" s="193">
        <v>11052</v>
      </c>
      <c r="C803" s="194" t="s">
        <v>1511</v>
      </c>
      <c r="D803" s="25"/>
      <c r="E803" s="25"/>
      <c r="F803" s="158"/>
      <c r="G803" s="141"/>
      <c r="H803" s="168"/>
      <c r="I803" s="31"/>
      <c r="J803" s="31"/>
      <c r="K803" s="31"/>
      <c r="L803" s="31"/>
      <c r="M803" s="31"/>
      <c r="N803" s="31"/>
      <c r="O803" s="31"/>
    </row>
    <row r="804" spans="1:15" outlineLevel="2" x14ac:dyDescent="0.45">
      <c r="A804" s="48">
        <v>1168</v>
      </c>
      <c r="B804" s="48">
        <v>12001</v>
      </c>
      <c r="C804" s="194" t="s">
        <v>891</v>
      </c>
      <c r="D804" s="25"/>
      <c r="E804" s="25"/>
      <c r="F804" s="158"/>
      <c r="G804" s="168"/>
      <c r="H804" s="168"/>
      <c r="I804" s="31"/>
      <c r="J804" s="31"/>
      <c r="K804" s="31"/>
      <c r="L804" s="31"/>
      <c r="M804" s="31"/>
      <c r="N804" s="31"/>
      <c r="O804" s="31"/>
    </row>
    <row r="805" spans="1:15" outlineLevel="2" x14ac:dyDescent="0.45">
      <c r="A805" s="48">
        <v>1168</v>
      </c>
      <c r="B805" s="48">
        <v>32001</v>
      </c>
      <c r="C805" s="194" t="s">
        <v>892</v>
      </c>
      <c r="D805" s="71"/>
      <c r="E805" s="71"/>
      <c r="F805" s="158"/>
      <c r="G805" s="168"/>
      <c r="H805" s="168"/>
      <c r="I805" s="31"/>
      <c r="J805" s="31"/>
      <c r="K805" s="31"/>
      <c r="L805" s="31"/>
      <c r="M805" s="31"/>
      <c r="N805" s="31"/>
      <c r="O805" s="31"/>
    </row>
    <row r="806" spans="1:15" outlineLevel="2" x14ac:dyDescent="0.45">
      <c r="A806" s="48">
        <v>1168</v>
      </c>
      <c r="B806" s="48">
        <v>32007</v>
      </c>
      <c r="C806" s="194" t="s">
        <v>893</v>
      </c>
      <c r="D806" s="25"/>
      <c r="E806" s="25"/>
      <c r="F806" s="158"/>
      <c r="G806" s="168"/>
      <c r="H806" s="168"/>
      <c r="I806" s="31"/>
      <c r="J806" s="31"/>
      <c r="K806" s="31"/>
      <c r="L806" s="31"/>
      <c r="M806" s="31"/>
      <c r="N806" s="31"/>
      <c r="O806" s="31"/>
    </row>
    <row r="807" spans="1:15" outlineLevel="2" x14ac:dyDescent="0.45">
      <c r="A807" s="48">
        <v>1168</v>
      </c>
      <c r="B807" s="48">
        <v>32008</v>
      </c>
      <c r="C807" s="194" t="s">
        <v>894</v>
      </c>
      <c r="D807" s="25"/>
      <c r="E807" s="25"/>
      <c r="F807" s="158"/>
      <c r="G807" s="168"/>
      <c r="H807" s="168"/>
      <c r="I807" s="31"/>
      <c r="J807" s="31"/>
      <c r="K807" s="31"/>
      <c r="L807" s="31"/>
      <c r="M807" s="31"/>
      <c r="N807" s="31"/>
      <c r="O807" s="31"/>
    </row>
    <row r="808" spans="1:15" ht="29" outlineLevel="2" x14ac:dyDescent="0.45">
      <c r="A808" s="48">
        <v>1168</v>
      </c>
      <c r="B808" s="48">
        <v>11025</v>
      </c>
      <c r="C808" s="194" t="s">
        <v>895</v>
      </c>
      <c r="D808" s="25"/>
      <c r="E808" s="25"/>
      <c r="F808" s="168"/>
      <c r="G808" s="141"/>
      <c r="H808" s="168"/>
      <c r="I808" s="31"/>
      <c r="J808" s="31"/>
      <c r="K808" s="31"/>
      <c r="L808" s="31"/>
      <c r="M808" s="31"/>
      <c r="N808" s="31"/>
      <c r="O808" s="31"/>
    </row>
    <row r="809" spans="1:15" outlineLevel="1" collapsed="1" x14ac:dyDescent="0.45">
      <c r="A809" s="19">
        <v>1183</v>
      </c>
      <c r="B809" s="23"/>
      <c r="C809" s="203" t="s">
        <v>896</v>
      </c>
      <c r="D809" s="21">
        <f>SUM(D810:D818)</f>
        <v>0</v>
      </c>
      <c r="E809" s="21">
        <f>SUM(E810:E818)</f>
        <v>0</v>
      </c>
      <c r="F809" s="139">
        <f t="shared" ref="F809:H809" si="164">SUM(F810:F818)</f>
        <v>0</v>
      </c>
      <c r="G809" s="139">
        <f t="shared" si="164"/>
        <v>0</v>
      </c>
      <c r="H809" s="139">
        <f t="shared" si="164"/>
        <v>0</v>
      </c>
      <c r="I809" s="21">
        <f>SUM(I810:I818)</f>
        <v>0</v>
      </c>
      <c r="J809" s="21">
        <f>SUM(J810:J818)</f>
        <v>0</v>
      </c>
      <c r="K809" s="21">
        <f>SUM(K810:K818)</f>
        <v>0</v>
      </c>
      <c r="L809" s="21">
        <f>SUM(L810:L818)</f>
        <v>0</v>
      </c>
      <c r="M809" s="21"/>
      <c r="N809" s="21"/>
      <c r="O809" s="21"/>
    </row>
    <row r="810" spans="1:15" ht="29" outlineLevel="2" x14ac:dyDescent="0.45">
      <c r="A810" s="19">
        <v>1183</v>
      </c>
      <c r="B810" s="48">
        <v>11002</v>
      </c>
      <c r="C810" s="194" t="s">
        <v>897</v>
      </c>
      <c r="D810" s="25"/>
      <c r="E810" s="25"/>
      <c r="F810" s="168"/>
      <c r="G810" s="141"/>
      <c r="H810" s="168"/>
      <c r="I810" s="31"/>
      <c r="J810" s="31"/>
      <c r="K810" s="31"/>
      <c r="L810" s="31"/>
      <c r="M810" s="31"/>
      <c r="N810" s="31"/>
      <c r="O810" s="31"/>
    </row>
    <row r="811" spans="1:15" outlineLevel="2" x14ac:dyDescent="0.45">
      <c r="A811" s="19">
        <v>1183</v>
      </c>
      <c r="B811" s="48">
        <v>32001</v>
      </c>
      <c r="C811" s="194" t="s">
        <v>898</v>
      </c>
      <c r="D811" s="25"/>
      <c r="E811" s="25"/>
      <c r="F811" s="168"/>
      <c r="G811" s="168"/>
      <c r="H811" s="168"/>
      <c r="I811" s="31"/>
      <c r="J811" s="31"/>
      <c r="K811" s="31"/>
      <c r="L811" s="31"/>
      <c r="M811" s="31"/>
      <c r="N811" s="31"/>
      <c r="O811" s="31"/>
    </row>
    <row r="812" spans="1:15" outlineLevel="2" x14ac:dyDescent="0.45">
      <c r="A812" s="19">
        <v>1183</v>
      </c>
      <c r="B812" s="48">
        <v>32002</v>
      </c>
      <c r="C812" s="194" t="s">
        <v>899</v>
      </c>
      <c r="D812" s="25"/>
      <c r="E812" s="25"/>
      <c r="F812" s="168"/>
      <c r="G812" s="168"/>
      <c r="H812" s="168"/>
      <c r="I812" s="31"/>
      <c r="J812" s="31"/>
      <c r="K812" s="31"/>
      <c r="L812" s="31"/>
      <c r="M812" s="31"/>
      <c r="N812" s="31"/>
      <c r="O812" s="31"/>
    </row>
    <row r="813" spans="1:15" ht="29" outlineLevel="2" x14ac:dyDescent="0.45">
      <c r="A813" s="19">
        <v>1183</v>
      </c>
      <c r="B813" s="48">
        <v>32003</v>
      </c>
      <c r="C813" s="194" t="s">
        <v>900</v>
      </c>
      <c r="D813" s="71"/>
      <c r="E813" s="71"/>
      <c r="F813" s="168"/>
      <c r="G813" s="168"/>
      <c r="H813" s="168"/>
      <c r="I813" s="31"/>
      <c r="J813" s="31"/>
      <c r="K813" s="31"/>
      <c r="L813" s="31"/>
      <c r="M813" s="31"/>
      <c r="N813" s="31"/>
      <c r="O813" s="31"/>
    </row>
    <row r="814" spans="1:15" ht="29" outlineLevel="2" x14ac:dyDescent="0.45">
      <c r="A814" s="19">
        <v>1183</v>
      </c>
      <c r="B814" s="48">
        <v>32004</v>
      </c>
      <c r="C814" s="194" t="s">
        <v>901</v>
      </c>
      <c r="D814" s="25"/>
      <c r="E814" s="25"/>
      <c r="F814" s="168"/>
      <c r="G814" s="168"/>
      <c r="H814" s="168"/>
      <c r="I814" s="31"/>
      <c r="J814" s="31"/>
      <c r="K814" s="31"/>
      <c r="L814" s="31"/>
      <c r="M814" s="31"/>
      <c r="N814" s="31"/>
      <c r="O814" s="31"/>
    </row>
    <row r="815" spans="1:15" ht="29" outlineLevel="2" x14ac:dyDescent="0.45">
      <c r="A815" s="19">
        <v>1183</v>
      </c>
      <c r="B815" s="48">
        <v>32007</v>
      </c>
      <c r="C815" s="194" t="s">
        <v>902</v>
      </c>
      <c r="D815" s="71"/>
      <c r="E815" s="71"/>
      <c r="F815" s="168"/>
      <c r="G815" s="168"/>
      <c r="H815" s="168"/>
      <c r="I815" s="31"/>
      <c r="J815" s="31"/>
      <c r="K815" s="31"/>
      <c r="L815" s="31"/>
      <c r="M815" s="31"/>
      <c r="N815" s="31"/>
      <c r="O815" s="31"/>
    </row>
    <row r="816" spans="1:15" ht="29" outlineLevel="2" x14ac:dyDescent="0.45">
      <c r="A816" s="19">
        <v>1183</v>
      </c>
      <c r="B816" s="48">
        <v>32009</v>
      </c>
      <c r="C816" s="194" t="s">
        <v>903</v>
      </c>
      <c r="D816" s="71"/>
      <c r="E816" s="71"/>
      <c r="F816" s="168"/>
      <c r="G816" s="168"/>
      <c r="H816" s="168"/>
      <c r="I816" s="31"/>
      <c r="J816" s="31"/>
      <c r="K816" s="31"/>
      <c r="L816" s="31"/>
      <c r="M816" s="31"/>
      <c r="N816" s="31"/>
      <c r="O816" s="31"/>
    </row>
    <row r="817" spans="1:15" outlineLevel="2" x14ac:dyDescent="0.45">
      <c r="A817" s="19">
        <v>1183</v>
      </c>
      <c r="B817" s="48">
        <v>32012</v>
      </c>
      <c r="C817" s="194" t="s">
        <v>904</v>
      </c>
      <c r="D817" s="71"/>
      <c r="E817" s="71"/>
      <c r="F817" s="168"/>
      <c r="G817" s="168"/>
      <c r="H817" s="168"/>
      <c r="I817" s="31"/>
      <c r="J817" s="31"/>
      <c r="K817" s="31"/>
      <c r="L817" s="31"/>
      <c r="M817" s="31"/>
      <c r="N817" s="31"/>
      <c r="O817" s="31"/>
    </row>
    <row r="818" spans="1:15" ht="29" outlineLevel="2" x14ac:dyDescent="0.45">
      <c r="A818" s="19">
        <v>1183</v>
      </c>
      <c r="B818" s="48">
        <v>32013</v>
      </c>
      <c r="C818" s="194" t="s">
        <v>905</v>
      </c>
      <c r="D818" s="25"/>
      <c r="E818" s="25"/>
      <c r="F818" s="148"/>
      <c r="G818" s="148"/>
      <c r="H818" s="148"/>
      <c r="I818" s="30"/>
      <c r="J818" s="30"/>
      <c r="K818" s="30"/>
      <c r="L818" s="30"/>
      <c r="M818" s="30"/>
      <c r="N818" s="30"/>
      <c r="O818" s="30"/>
    </row>
    <row r="819" spans="1:15" outlineLevel="2" x14ac:dyDescent="0.45">
      <c r="A819" s="38">
        <v>1189</v>
      </c>
      <c r="B819" s="23"/>
      <c r="C819" s="203" t="s">
        <v>399</v>
      </c>
      <c r="D819" s="50">
        <f>SUM(D820:D823)</f>
        <v>0</v>
      </c>
      <c r="E819" s="50">
        <f>SUM(E820:E823)</f>
        <v>0</v>
      </c>
      <c r="F819" s="170">
        <f t="shared" ref="F819:H819" si="165">SUM(F820:F823)</f>
        <v>0</v>
      </c>
      <c r="G819" s="170">
        <f t="shared" si="165"/>
        <v>0</v>
      </c>
      <c r="H819" s="170">
        <f t="shared" si="165"/>
        <v>0</v>
      </c>
      <c r="I819" s="50"/>
      <c r="J819" s="50"/>
      <c r="K819" s="50"/>
      <c r="L819" s="50"/>
      <c r="M819" s="50"/>
      <c r="N819" s="50"/>
      <c r="O819" s="50"/>
    </row>
    <row r="820" spans="1:15" ht="29" outlineLevel="2" x14ac:dyDescent="0.45">
      <c r="A820" s="48">
        <v>1189</v>
      </c>
      <c r="B820" s="48">
        <v>11001</v>
      </c>
      <c r="C820" s="194" t="s">
        <v>400</v>
      </c>
      <c r="D820" s="25"/>
      <c r="E820" s="25"/>
      <c r="F820" s="157"/>
      <c r="G820" s="140"/>
      <c r="H820" s="141"/>
      <c r="I820" s="25"/>
      <c r="J820" s="25"/>
      <c r="K820" s="25"/>
      <c r="L820" s="25"/>
      <c r="M820" s="25"/>
      <c r="N820" s="25"/>
      <c r="O820" s="25"/>
    </row>
    <row r="821" spans="1:15" ht="29" outlineLevel="2" x14ac:dyDescent="0.45">
      <c r="A821" s="48">
        <v>1189</v>
      </c>
      <c r="B821" s="48">
        <v>11002</v>
      </c>
      <c r="C821" s="194" t="s">
        <v>401</v>
      </c>
      <c r="D821" s="25"/>
      <c r="E821" s="25"/>
      <c r="F821" s="140"/>
      <c r="G821" s="141"/>
      <c r="H821" s="141"/>
      <c r="I821" s="25"/>
      <c r="J821" s="25"/>
      <c r="K821" s="25"/>
      <c r="L821" s="25"/>
      <c r="M821" s="25"/>
      <c r="N821" s="25"/>
      <c r="O821" s="25"/>
    </row>
    <row r="822" spans="1:15" ht="43.5" outlineLevel="2" x14ac:dyDescent="0.45">
      <c r="A822" s="48">
        <v>1189</v>
      </c>
      <c r="B822" s="48">
        <v>12003</v>
      </c>
      <c r="C822" s="194" t="s">
        <v>906</v>
      </c>
      <c r="D822" s="25"/>
      <c r="E822" s="25"/>
      <c r="F822" s="156"/>
      <c r="G822" s="141"/>
      <c r="H822" s="141"/>
      <c r="I822" s="25"/>
      <c r="J822" s="25"/>
      <c r="K822" s="25"/>
      <c r="L822" s="25"/>
      <c r="M822" s="25"/>
      <c r="N822" s="25"/>
      <c r="O822" s="25"/>
    </row>
    <row r="823" spans="1:15" ht="43.5" outlineLevel="2" x14ac:dyDescent="0.45">
      <c r="A823" s="48">
        <v>1189</v>
      </c>
      <c r="B823" s="48">
        <v>12001</v>
      </c>
      <c r="C823" s="194" t="s">
        <v>402</v>
      </c>
      <c r="D823" s="25"/>
      <c r="E823" s="25"/>
      <c r="F823" s="156"/>
      <c r="G823" s="141"/>
      <c r="H823" s="141"/>
      <c r="I823" s="25"/>
      <c r="J823" s="25"/>
      <c r="K823" s="25"/>
      <c r="L823" s="25"/>
      <c r="M823" s="25"/>
      <c r="N823" s="25"/>
      <c r="O823" s="25"/>
    </row>
    <row r="824" spans="1:15" outlineLevel="1" collapsed="1" x14ac:dyDescent="0.45">
      <c r="A824" s="19">
        <v>1192</v>
      </c>
      <c r="B824" s="23"/>
      <c r="C824" s="203" t="s">
        <v>907</v>
      </c>
      <c r="D824" s="21">
        <f>SUM(D825:D839)</f>
        <v>0</v>
      </c>
      <c r="E824" s="21">
        <f>SUM(E825:E839)</f>
        <v>0</v>
      </c>
      <c r="F824" s="139">
        <f t="shared" ref="F824:H824" si="166">SUM(F825:F839)</f>
        <v>0</v>
      </c>
      <c r="G824" s="139">
        <f t="shared" si="166"/>
        <v>0</v>
      </c>
      <c r="H824" s="139">
        <f t="shared" si="166"/>
        <v>0</v>
      </c>
      <c r="I824" s="21">
        <f>SUM(I825:I839)</f>
        <v>0</v>
      </c>
      <c r="J824" s="21">
        <f>SUM(J825:J839)</f>
        <v>0</v>
      </c>
      <c r="K824" s="21">
        <f>SUM(K825:K839)</f>
        <v>0</v>
      </c>
      <c r="L824" s="21">
        <f>SUM(L825:L839)</f>
        <v>0</v>
      </c>
      <c r="M824" s="21"/>
      <c r="N824" s="21"/>
      <c r="O824" s="21"/>
    </row>
    <row r="825" spans="1:15" ht="29" outlineLevel="2" x14ac:dyDescent="0.45">
      <c r="A825" s="48">
        <v>1192</v>
      </c>
      <c r="B825" s="48">
        <v>11001</v>
      </c>
      <c r="C825" s="194" t="s">
        <v>908</v>
      </c>
      <c r="D825" s="25"/>
      <c r="E825" s="25"/>
      <c r="F825" s="141"/>
      <c r="G825" s="141"/>
      <c r="H825" s="141"/>
      <c r="I825" s="25"/>
      <c r="J825" s="25"/>
      <c r="K825" s="25"/>
      <c r="L825" s="25"/>
      <c r="M825" s="25"/>
      <c r="N825" s="25"/>
      <c r="O825" s="25"/>
    </row>
    <row r="826" spans="1:15" ht="29" outlineLevel="2" x14ac:dyDescent="0.45">
      <c r="A826" s="48">
        <v>1192</v>
      </c>
      <c r="B826" s="48">
        <v>11003</v>
      </c>
      <c r="C826" s="194" t="s">
        <v>763</v>
      </c>
      <c r="D826" s="25"/>
      <c r="E826" s="25"/>
      <c r="F826" s="141"/>
      <c r="G826" s="141"/>
      <c r="H826" s="141"/>
      <c r="I826" s="25"/>
      <c r="J826" s="25"/>
      <c r="K826" s="25"/>
      <c r="L826" s="25"/>
      <c r="M826" s="25"/>
      <c r="N826" s="25"/>
      <c r="O826" s="25"/>
    </row>
    <row r="827" spans="1:15" outlineLevel="2" x14ac:dyDescent="0.45">
      <c r="A827" s="48">
        <v>1192</v>
      </c>
      <c r="B827" s="48">
        <v>11004</v>
      </c>
      <c r="C827" s="194" t="s">
        <v>909</v>
      </c>
      <c r="D827" s="25"/>
      <c r="E827" s="25"/>
      <c r="F827" s="141"/>
      <c r="G827" s="141"/>
      <c r="H827" s="141"/>
      <c r="I827" s="25"/>
      <c r="J827" s="25"/>
      <c r="K827" s="25"/>
      <c r="L827" s="25"/>
      <c r="M827" s="25"/>
      <c r="N827" s="25"/>
      <c r="O827" s="25"/>
    </row>
    <row r="828" spans="1:15" outlineLevel="2" x14ac:dyDescent="0.45">
      <c r="A828" s="48">
        <v>1192</v>
      </c>
      <c r="B828" s="48">
        <v>11005</v>
      </c>
      <c r="C828" s="194" t="s">
        <v>860</v>
      </c>
      <c r="D828" s="25"/>
      <c r="E828" s="25"/>
      <c r="F828" s="141"/>
      <c r="G828" s="141"/>
      <c r="H828" s="141"/>
      <c r="I828" s="25"/>
      <c r="J828" s="25"/>
      <c r="K828" s="25"/>
      <c r="L828" s="25"/>
      <c r="M828" s="25"/>
      <c r="N828" s="25"/>
      <c r="O828" s="25"/>
    </row>
    <row r="829" spans="1:15" outlineLevel="2" x14ac:dyDescent="0.45">
      <c r="A829" s="48">
        <v>1192</v>
      </c>
      <c r="B829" s="48">
        <v>11006</v>
      </c>
      <c r="C829" s="194" t="s">
        <v>910</v>
      </c>
      <c r="D829" s="25"/>
      <c r="E829" s="25"/>
      <c r="F829" s="141"/>
      <c r="G829" s="141"/>
      <c r="H829" s="141"/>
      <c r="I829" s="25"/>
      <c r="J829" s="25"/>
      <c r="K829" s="25"/>
      <c r="L829" s="25"/>
      <c r="M829" s="25"/>
      <c r="N829" s="25"/>
      <c r="O829" s="25"/>
    </row>
    <row r="830" spans="1:15" ht="29" outlineLevel="2" x14ac:dyDescent="0.45">
      <c r="A830" s="48">
        <v>1192</v>
      </c>
      <c r="B830" s="48">
        <v>11010</v>
      </c>
      <c r="C830" s="194" t="s">
        <v>911</v>
      </c>
      <c r="D830" s="25"/>
      <c r="E830" s="25"/>
      <c r="F830" s="158"/>
      <c r="G830" s="141"/>
      <c r="H830" s="141"/>
      <c r="I830" s="25"/>
      <c r="J830" s="25"/>
      <c r="K830" s="25"/>
      <c r="L830" s="25"/>
      <c r="M830" s="25"/>
      <c r="N830" s="25"/>
      <c r="O830" s="25"/>
    </row>
    <row r="831" spans="1:15" ht="43.5" outlineLevel="2" x14ac:dyDescent="0.45">
      <c r="A831" s="48">
        <v>1192</v>
      </c>
      <c r="B831" s="48">
        <v>11018</v>
      </c>
      <c r="C831" s="194" t="s">
        <v>912</v>
      </c>
      <c r="D831" s="25"/>
      <c r="E831" s="25"/>
      <c r="F831" s="158"/>
      <c r="G831" s="141"/>
      <c r="H831" s="141"/>
      <c r="I831" s="25"/>
      <c r="J831" s="25"/>
      <c r="K831" s="25"/>
      <c r="L831" s="25"/>
      <c r="M831" s="25"/>
      <c r="N831" s="25"/>
      <c r="O831" s="25"/>
    </row>
    <row r="832" spans="1:15" ht="58" outlineLevel="2" x14ac:dyDescent="0.45">
      <c r="A832" s="48">
        <v>1192</v>
      </c>
      <c r="B832" s="48">
        <v>11020</v>
      </c>
      <c r="C832" s="194" t="s">
        <v>913</v>
      </c>
      <c r="D832" s="25"/>
      <c r="E832" s="25"/>
      <c r="F832" s="158"/>
      <c r="G832" s="141"/>
      <c r="H832" s="141"/>
      <c r="I832" s="25"/>
      <c r="J832" s="25"/>
      <c r="K832" s="25"/>
      <c r="L832" s="25"/>
      <c r="M832" s="25"/>
      <c r="N832" s="25"/>
      <c r="O832" s="25"/>
    </row>
    <row r="833" spans="1:15" ht="29" outlineLevel="2" x14ac:dyDescent="0.45">
      <c r="A833" s="48">
        <v>1192</v>
      </c>
      <c r="B833" s="48">
        <v>11022</v>
      </c>
      <c r="C833" s="194" t="s">
        <v>914</v>
      </c>
      <c r="D833" s="25"/>
      <c r="E833" s="25"/>
      <c r="F833" s="158"/>
      <c r="G833" s="141"/>
      <c r="H833" s="141"/>
      <c r="I833" s="25"/>
      <c r="J833" s="25"/>
      <c r="K833" s="25"/>
      <c r="L833" s="25"/>
      <c r="M833" s="25"/>
      <c r="N833" s="25"/>
      <c r="O833" s="25"/>
    </row>
    <row r="834" spans="1:15" ht="29" outlineLevel="2" x14ac:dyDescent="0.45">
      <c r="A834" s="48">
        <v>1192</v>
      </c>
      <c r="B834" s="48">
        <v>11023</v>
      </c>
      <c r="C834" s="194" t="s">
        <v>915</v>
      </c>
      <c r="D834" s="25"/>
      <c r="E834" s="25"/>
      <c r="F834" s="158"/>
      <c r="G834" s="140"/>
      <c r="H834" s="141"/>
      <c r="I834" s="25"/>
      <c r="J834" s="25"/>
      <c r="K834" s="25"/>
      <c r="L834" s="25"/>
      <c r="M834" s="25"/>
      <c r="N834" s="25"/>
      <c r="O834" s="25"/>
    </row>
    <row r="835" spans="1:15" ht="58" outlineLevel="2" x14ac:dyDescent="0.45">
      <c r="A835" s="48">
        <v>1192</v>
      </c>
      <c r="B835" s="48">
        <v>32003</v>
      </c>
      <c r="C835" s="194" t="s">
        <v>916</v>
      </c>
      <c r="D835" s="25"/>
      <c r="E835" s="25"/>
      <c r="F835" s="158"/>
      <c r="G835" s="141"/>
      <c r="H835" s="141"/>
      <c r="I835" s="25"/>
      <c r="J835" s="25"/>
      <c r="K835" s="25"/>
      <c r="L835" s="25"/>
      <c r="M835" s="25"/>
      <c r="N835" s="25"/>
      <c r="O835" s="25"/>
    </row>
    <row r="836" spans="1:15" ht="29" outlineLevel="2" x14ac:dyDescent="0.45">
      <c r="A836" s="48">
        <v>1192</v>
      </c>
      <c r="B836" s="48">
        <v>11024</v>
      </c>
      <c r="C836" s="194" t="s">
        <v>917</v>
      </c>
      <c r="D836" s="25"/>
      <c r="E836" s="25"/>
      <c r="F836" s="158"/>
      <c r="G836" s="141"/>
      <c r="H836" s="141"/>
      <c r="I836" s="25"/>
      <c r="J836" s="25"/>
      <c r="K836" s="25"/>
      <c r="L836" s="25"/>
      <c r="M836" s="25"/>
      <c r="N836" s="25"/>
      <c r="O836" s="25"/>
    </row>
    <row r="837" spans="1:15" outlineLevel="2" x14ac:dyDescent="0.45">
      <c r="A837" s="48">
        <v>1192</v>
      </c>
      <c r="B837" s="48">
        <v>32007</v>
      </c>
      <c r="C837" s="194" t="s">
        <v>918</v>
      </c>
      <c r="D837" s="25"/>
      <c r="E837" s="25"/>
      <c r="F837" s="158"/>
      <c r="G837" s="141"/>
      <c r="H837" s="141"/>
      <c r="I837" s="25"/>
      <c r="J837" s="25"/>
      <c r="K837" s="25"/>
      <c r="L837" s="25"/>
      <c r="M837" s="25"/>
      <c r="N837" s="25"/>
      <c r="O837" s="25"/>
    </row>
    <row r="838" spans="1:15" ht="43.5" outlineLevel="2" x14ac:dyDescent="0.45">
      <c r="A838" s="48">
        <v>1192</v>
      </c>
      <c r="B838" s="48">
        <v>12004</v>
      </c>
      <c r="C838" s="194" t="s">
        <v>827</v>
      </c>
      <c r="D838" s="25"/>
      <c r="E838" s="25"/>
      <c r="F838" s="158"/>
      <c r="G838" s="141"/>
      <c r="H838" s="141"/>
      <c r="I838" s="25"/>
      <c r="J838" s="25"/>
      <c r="K838" s="25"/>
      <c r="L838" s="25"/>
      <c r="M838" s="25"/>
      <c r="N838" s="25"/>
      <c r="O838" s="25"/>
    </row>
    <row r="839" spans="1:15" ht="43.5" outlineLevel="2" x14ac:dyDescent="0.45">
      <c r="A839" s="48">
        <v>1192</v>
      </c>
      <c r="B839" s="48">
        <v>32006</v>
      </c>
      <c r="C839" s="194" t="s">
        <v>919</v>
      </c>
      <c r="D839" s="25"/>
      <c r="E839" s="25"/>
      <c r="F839" s="157"/>
      <c r="G839" s="140"/>
      <c r="H839" s="141"/>
      <c r="I839" s="25"/>
      <c r="J839" s="25"/>
      <c r="K839" s="25"/>
      <c r="L839" s="25"/>
      <c r="M839" s="25"/>
      <c r="N839" s="25"/>
      <c r="O839" s="25"/>
    </row>
    <row r="840" spans="1:15" outlineLevel="1" collapsed="1" x14ac:dyDescent="0.45">
      <c r="A840" s="19">
        <v>1193</v>
      </c>
      <c r="B840" s="23"/>
      <c r="C840" s="203" t="s">
        <v>920</v>
      </c>
      <c r="D840" s="21">
        <f>SUM(D841:D845)</f>
        <v>0</v>
      </c>
      <c r="E840" s="21">
        <f>SUM(E841:E845)</f>
        <v>0</v>
      </c>
      <c r="F840" s="139">
        <f t="shared" ref="F840:H840" si="167">SUM(F841:F845)</f>
        <v>0</v>
      </c>
      <c r="G840" s="139">
        <f t="shared" si="167"/>
        <v>0</v>
      </c>
      <c r="H840" s="139">
        <f t="shared" si="167"/>
        <v>0</v>
      </c>
      <c r="I840" s="21">
        <f>SUM(I841:I845)</f>
        <v>0</v>
      </c>
      <c r="J840" s="21">
        <f>SUM(J841:J845)</f>
        <v>0</v>
      </c>
      <c r="K840" s="21">
        <f>SUM(K841:K845)</f>
        <v>0</v>
      </c>
      <c r="L840" s="21">
        <f>SUM(L841:L845)</f>
        <v>0</v>
      </c>
      <c r="M840" s="21"/>
      <c r="N840" s="21"/>
      <c r="O840" s="21"/>
    </row>
    <row r="841" spans="1:15" ht="43.5" outlineLevel="2" x14ac:dyDescent="0.45">
      <c r="A841" s="48">
        <v>1193</v>
      </c>
      <c r="B841" s="48">
        <v>11001</v>
      </c>
      <c r="C841" s="194" t="s">
        <v>921</v>
      </c>
      <c r="D841" s="25"/>
      <c r="E841" s="25"/>
      <c r="F841" s="141"/>
      <c r="G841" s="141"/>
      <c r="H841" s="141"/>
      <c r="I841" s="25"/>
      <c r="J841" s="25"/>
      <c r="K841" s="25"/>
      <c r="L841" s="25"/>
      <c r="M841" s="25"/>
      <c r="N841" s="25"/>
      <c r="O841" s="25"/>
    </row>
    <row r="842" spans="1:15" ht="29" outlineLevel="2" x14ac:dyDescent="0.45">
      <c r="A842" s="48">
        <v>1193</v>
      </c>
      <c r="B842" s="48">
        <v>11002</v>
      </c>
      <c r="C842" s="194" t="s">
        <v>922</v>
      </c>
      <c r="D842" s="25"/>
      <c r="E842" s="25"/>
      <c r="F842" s="141"/>
      <c r="G842" s="141"/>
      <c r="H842" s="141"/>
      <c r="I842" s="25"/>
      <c r="J842" s="25"/>
      <c r="K842" s="25"/>
      <c r="L842" s="25"/>
      <c r="M842" s="25"/>
      <c r="N842" s="25"/>
      <c r="O842" s="25"/>
    </row>
    <row r="843" spans="1:15" ht="58" outlineLevel="2" x14ac:dyDescent="0.45">
      <c r="A843" s="48">
        <v>1193</v>
      </c>
      <c r="B843" s="48">
        <v>11003</v>
      </c>
      <c r="C843" s="194" t="s">
        <v>923</v>
      </c>
      <c r="D843" s="25"/>
      <c r="E843" s="25"/>
      <c r="F843" s="140"/>
      <c r="G843" s="141"/>
      <c r="H843" s="141"/>
      <c r="I843" s="25"/>
      <c r="J843" s="25"/>
      <c r="K843" s="25"/>
      <c r="L843" s="25"/>
      <c r="M843" s="25"/>
      <c r="N843" s="25"/>
      <c r="O843" s="25"/>
    </row>
    <row r="844" spans="1:15" ht="58" outlineLevel="2" x14ac:dyDescent="0.45">
      <c r="A844" s="48">
        <v>1193</v>
      </c>
      <c r="B844" s="193">
        <v>12018</v>
      </c>
      <c r="C844" s="194" t="s">
        <v>924</v>
      </c>
      <c r="D844" s="25"/>
      <c r="E844" s="25"/>
      <c r="F844" s="141"/>
      <c r="G844" s="141"/>
      <c r="H844" s="141"/>
      <c r="I844" s="25"/>
      <c r="J844" s="25"/>
      <c r="K844" s="25"/>
      <c r="L844" s="25"/>
      <c r="M844" s="25"/>
      <c r="N844" s="25"/>
      <c r="O844" s="25"/>
    </row>
    <row r="845" spans="1:15" ht="43.5" outlineLevel="2" x14ac:dyDescent="0.45">
      <c r="A845" s="48">
        <v>1193</v>
      </c>
      <c r="B845" s="48">
        <v>31001</v>
      </c>
      <c r="C845" s="194" t="s">
        <v>925</v>
      </c>
      <c r="D845" s="25"/>
      <c r="E845" s="25"/>
      <c r="F845" s="140"/>
      <c r="G845" s="141"/>
      <c r="H845" s="141"/>
      <c r="I845" s="25"/>
      <c r="J845" s="25"/>
      <c r="K845" s="25"/>
      <c r="L845" s="25"/>
      <c r="M845" s="25"/>
      <c r="N845" s="25"/>
      <c r="O845" s="25"/>
    </row>
    <row r="846" spans="1:15" outlineLevel="1" collapsed="1" x14ac:dyDescent="0.45">
      <c r="A846" s="19">
        <v>1196</v>
      </c>
      <c r="B846" s="23"/>
      <c r="C846" s="203" t="s">
        <v>926</v>
      </c>
      <c r="D846" s="21">
        <f>SUM(D847:D849)</f>
        <v>0</v>
      </c>
      <c r="E846" s="21">
        <f>SUM(E847:E849)</f>
        <v>0</v>
      </c>
      <c r="F846" s="139">
        <f t="shared" ref="F846:H846" si="168">SUM(F847:F849)</f>
        <v>0</v>
      </c>
      <c r="G846" s="139">
        <f t="shared" si="168"/>
        <v>0</v>
      </c>
      <c r="H846" s="139">
        <f t="shared" si="168"/>
        <v>0</v>
      </c>
      <c r="I846" s="21">
        <f>SUM(I847:I849)</f>
        <v>0</v>
      </c>
      <c r="J846" s="21">
        <f>SUM(J847:J849)</f>
        <v>0</v>
      </c>
      <c r="K846" s="21">
        <f>SUM(K847:K849)</f>
        <v>0</v>
      </c>
      <c r="L846" s="21">
        <f>SUM(L847:L849)</f>
        <v>0</v>
      </c>
      <c r="M846" s="21"/>
      <c r="N846" s="21"/>
      <c r="O846" s="21"/>
    </row>
    <row r="847" spans="1:15" outlineLevel="2" x14ac:dyDescent="0.45">
      <c r="A847" s="48">
        <v>1196</v>
      </c>
      <c r="B847" s="48">
        <v>11001</v>
      </c>
      <c r="C847" s="194" t="s">
        <v>927</v>
      </c>
      <c r="D847" s="25"/>
      <c r="E847" s="25"/>
      <c r="F847" s="141"/>
      <c r="G847" s="141"/>
      <c r="H847" s="141"/>
      <c r="I847" s="25"/>
      <c r="J847" s="25"/>
      <c r="K847" s="25"/>
      <c r="L847" s="25"/>
      <c r="M847" s="25"/>
      <c r="N847" s="25"/>
      <c r="O847" s="25"/>
    </row>
    <row r="848" spans="1:15" outlineLevel="2" x14ac:dyDescent="0.45">
      <c r="A848" s="48">
        <v>1196</v>
      </c>
      <c r="B848" s="48">
        <v>11002</v>
      </c>
      <c r="C848" s="199" t="s">
        <v>928</v>
      </c>
      <c r="D848" s="78"/>
      <c r="E848" s="25"/>
      <c r="F848" s="141"/>
      <c r="G848" s="141"/>
      <c r="H848" s="141"/>
      <c r="I848" s="25"/>
      <c r="J848" s="25"/>
      <c r="K848" s="25"/>
      <c r="L848" s="25"/>
      <c r="M848" s="25"/>
      <c r="N848" s="25"/>
      <c r="O848" s="25"/>
    </row>
    <row r="849" spans="1:15" ht="29" outlineLevel="2" x14ac:dyDescent="0.45">
      <c r="A849" s="48">
        <v>1196</v>
      </c>
      <c r="B849" s="48">
        <v>12001</v>
      </c>
      <c r="C849" s="194" t="s">
        <v>929</v>
      </c>
      <c r="D849" s="25"/>
      <c r="E849" s="25"/>
      <c r="F849" s="140"/>
      <c r="G849" s="141"/>
      <c r="H849" s="141"/>
      <c r="I849" s="25"/>
      <c r="J849" s="25"/>
      <c r="K849" s="25"/>
      <c r="L849" s="25"/>
      <c r="M849" s="25"/>
      <c r="N849" s="25"/>
      <c r="O849" s="25"/>
    </row>
    <row r="850" spans="1:15" outlineLevel="1" collapsed="1" x14ac:dyDescent="0.45">
      <c r="A850" s="19">
        <v>1198</v>
      </c>
      <c r="B850" s="23"/>
      <c r="C850" s="203" t="s">
        <v>930</v>
      </c>
      <c r="D850" s="21">
        <f>SUM(D851:D859)</f>
        <v>0</v>
      </c>
      <c r="E850" s="21">
        <f>SUM(E851:E859)</f>
        <v>0</v>
      </c>
      <c r="F850" s="139">
        <f t="shared" ref="F850:H850" si="169">SUM(F851:F859)</f>
        <v>0</v>
      </c>
      <c r="G850" s="139">
        <f t="shared" si="169"/>
        <v>0</v>
      </c>
      <c r="H850" s="139">
        <f t="shared" si="169"/>
        <v>0</v>
      </c>
      <c r="I850" s="21">
        <f t="shared" ref="I850:K850" si="170">SUM(I851:I859)</f>
        <v>0</v>
      </c>
      <c r="J850" s="21">
        <f t="shared" si="170"/>
        <v>0</v>
      </c>
      <c r="K850" s="21">
        <f t="shared" si="170"/>
        <v>0</v>
      </c>
      <c r="L850" s="21">
        <f t="shared" ref="L850" si="171">SUM(L851:L859)</f>
        <v>0</v>
      </c>
      <c r="M850" s="21"/>
      <c r="N850" s="21"/>
      <c r="O850" s="21"/>
    </row>
    <row r="851" spans="1:15" ht="29" outlineLevel="2" x14ac:dyDescent="0.45">
      <c r="A851" s="48">
        <v>1198</v>
      </c>
      <c r="B851" s="48">
        <v>11001</v>
      </c>
      <c r="C851" s="194" t="s">
        <v>931</v>
      </c>
      <c r="D851" s="25"/>
      <c r="E851" s="25"/>
      <c r="F851" s="141"/>
      <c r="G851" s="141"/>
      <c r="H851" s="141"/>
      <c r="I851" s="25"/>
      <c r="J851" s="25"/>
      <c r="K851" s="25"/>
      <c r="L851" s="25"/>
      <c r="M851" s="25"/>
      <c r="N851" s="25"/>
      <c r="O851" s="25"/>
    </row>
    <row r="852" spans="1:15" ht="29" outlineLevel="2" x14ac:dyDescent="0.45">
      <c r="A852" s="48">
        <v>1198</v>
      </c>
      <c r="B852" s="48">
        <v>11002</v>
      </c>
      <c r="C852" s="194" t="s">
        <v>932</v>
      </c>
      <c r="D852" s="25"/>
      <c r="E852" s="25"/>
      <c r="F852" s="140"/>
      <c r="G852" s="141"/>
      <c r="H852" s="141"/>
      <c r="I852" s="25"/>
      <c r="J852" s="25"/>
      <c r="K852" s="25"/>
      <c r="L852" s="25"/>
      <c r="M852" s="25"/>
      <c r="N852" s="25"/>
      <c r="O852" s="25"/>
    </row>
    <row r="853" spans="1:15" outlineLevel="2" x14ac:dyDescent="0.45">
      <c r="A853" s="48">
        <v>1198</v>
      </c>
      <c r="B853" s="48">
        <v>11003</v>
      </c>
      <c r="C853" s="194" t="s">
        <v>933</v>
      </c>
      <c r="D853" s="25"/>
      <c r="E853" s="25"/>
      <c r="F853" s="141"/>
      <c r="G853" s="141"/>
      <c r="H853" s="141"/>
      <c r="I853" s="25"/>
      <c r="J853" s="25"/>
      <c r="K853" s="25"/>
      <c r="L853" s="25"/>
      <c r="M853" s="25"/>
      <c r="N853" s="25"/>
      <c r="O853" s="25"/>
    </row>
    <row r="854" spans="1:15" ht="29" outlineLevel="2" x14ac:dyDescent="0.45">
      <c r="A854" s="48">
        <v>1198</v>
      </c>
      <c r="B854" s="48">
        <v>11004</v>
      </c>
      <c r="C854" s="194" t="s">
        <v>934</v>
      </c>
      <c r="D854" s="25"/>
      <c r="E854" s="25"/>
      <c r="F854" s="141"/>
      <c r="G854" s="141"/>
      <c r="H854" s="141"/>
      <c r="I854" s="25"/>
      <c r="J854" s="25"/>
      <c r="K854" s="25"/>
      <c r="L854" s="25"/>
      <c r="M854" s="25"/>
      <c r="N854" s="25"/>
      <c r="O854" s="25"/>
    </row>
    <row r="855" spans="1:15" outlineLevel="2" x14ac:dyDescent="0.45">
      <c r="A855" s="48">
        <v>1198</v>
      </c>
      <c r="B855" s="48">
        <v>11005</v>
      </c>
      <c r="C855" s="194" t="s">
        <v>935</v>
      </c>
      <c r="D855" s="25"/>
      <c r="E855" s="25"/>
      <c r="F855" s="141"/>
      <c r="G855" s="141"/>
      <c r="H855" s="141"/>
      <c r="I855" s="25"/>
      <c r="J855" s="25"/>
      <c r="K855" s="25"/>
      <c r="L855" s="25"/>
      <c r="M855" s="25"/>
      <c r="N855" s="25"/>
      <c r="O855" s="25"/>
    </row>
    <row r="856" spans="1:15" outlineLevel="2" x14ac:dyDescent="0.45">
      <c r="A856" s="48">
        <v>1198</v>
      </c>
      <c r="B856" s="48">
        <v>11006</v>
      </c>
      <c r="C856" s="194" t="s">
        <v>839</v>
      </c>
      <c r="D856" s="25"/>
      <c r="E856" s="25"/>
      <c r="F856" s="141"/>
      <c r="G856" s="141"/>
      <c r="H856" s="141"/>
      <c r="I856" s="25"/>
      <c r="J856" s="25"/>
      <c r="K856" s="25"/>
      <c r="L856" s="25"/>
      <c r="M856" s="25"/>
      <c r="N856" s="25"/>
      <c r="O856" s="25"/>
    </row>
    <row r="857" spans="1:15" outlineLevel="2" x14ac:dyDescent="0.45">
      <c r="A857" s="48">
        <v>1198</v>
      </c>
      <c r="B857" s="48">
        <v>11007</v>
      </c>
      <c r="C857" s="194" t="s">
        <v>840</v>
      </c>
      <c r="D857" s="25"/>
      <c r="E857" s="25"/>
      <c r="F857" s="141"/>
      <c r="G857" s="141"/>
      <c r="H857" s="141"/>
      <c r="I857" s="25"/>
      <c r="J857" s="25"/>
      <c r="K857" s="25"/>
      <c r="L857" s="25"/>
      <c r="M857" s="25"/>
      <c r="N857" s="25"/>
      <c r="O857" s="25"/>
    </row>
    <row r="858" spans="1:15" outlineLevel="2" x14ac:dyDescent="0.45">
      <c r="A858" s="48">
        <v>1198</v>
      </c>
      <c r="B858" s="48">
        <v>11008</v>
      </c>
      <c r="C858" s="194" t="s">
        <v>936</v>
      </c>
      <c r="D858" s="25"/>
      <c r="E858" s="25"/>
      <c r="F858" s="141"/>
      <c r="G858" s="141"/>
      <c r="H858" s="141"/>
      <c r="I858" s="25"/>
      <c r="J858" s="25"/>
      <c r="K858" s="25"/>
      <c r="L858" s="25"/>
      <c r="M858" s="25"/>
      <c r="N858" s="25"/>
      <c r="O858" s="25"/>
    </row>
    <row r="859" spans="1:15" outlineLevel="2" x14ac:dyDescent="0.45">
      <c r="A859" s="48">
        <v>1198</v>
      </c>
      <c r="B859" s="48">
        <v>11009</v>
      </c>
      <c r="C859" s="194" t="s">
        <v>937</v>
      </c>
      <c r="D859" s="25"/>
      <c r="E859" s="25"/>
      <c r="F859" s="140"/>
      <c r="G859" s="141"/>
      <c r="H859" s="140"/>
      <c r="I859" s="25"/>
      <c r="J859" s="25"/>
      <c r="K859" s="25"/>
      <c r="L859" s="25"/>
      <c r="M859" s="25"/>
      <c r="N859" s="25"/>
      <c r="O859" s="25"/>
    </row>
    <row r="860" spans="1:15" ht="29" outlineLevel="1" collapsed="1" x14ac:dyDescent="0.45">
      <c r="A860" s="19">
        <v>1215</v>
      </c>
      <c r="B860" s="23"/>
      <c r="C860" s="203" t="s">
        <v>938</v>
      </c>
      <c r="D860" s="21">
        <f>SUM(D861:D871)</f>
        <v>0</v>
      </c>
      <c r="E860" s="21">
        <f>SUM(E861:E871)</f>
        <v>0</v>
      </c>
      <c r="F860" s="139">
        <f t="shared" ref="F860:H860" si="172">SUM(F861:F871)</f>
        <v>0</v>
      </c>
      <c r="G860" s="139">
        <f t="shared" si="172"/>
        <v>0</v>
      </c>
      <c r="H860" s="139">
        <f t="shared" si="172"/>
        <v>0</v>
      </c>
      <c r="I860" s="21">
        <f>SUM(I861:I871)</f>
        <v>0</v>
      </c>
      <c r="J860" s="21">
        <f>SUM(J861:J871)</f>
        <v>0</v>
      </c>
      <c r="K860" s="21">
        <f>SUM(K861:K871)</f>
        <v>0</v>
      </c>
      <c r="L860" s="21">
        <f>SUM(L861:L871)</f>
        <v>0</v>
      </c>
      <c r="M860" s="21"/>
      <c r="N860" s="21"/>
      <c r="O860" s="21"/>
    </row>
    <row r="861" spans="1:15" outlineLevel="2" x14ac:dyDescent="0.45">
      <c r="A861" s="48">
        <v>1215</v>
      </c>
      <c r="B861" s="48">
        <v>11001</v>
      </c>
      <c r="C861" s="194" t="s">
        <v>939</v>
      </c>
      <c r="D861" s="25"/>
      <c r="E861" s="25"/>
      <c r="F861" s="141"/>
      <c r="G861" s="141"/>
      <c r="H861" s="141"/>
      <c r="I861" s="25"/>
      <c r="J861" s="25"/>
      <c r="K861" s="25"/>
      <c r="L861" s="25"/>
      <c r="M861" s="25"/>
      <c r="N861" s="25"/>
      <c r="O861" s="25"/>
    </row>
    <row r="862" spans="1:15" outlineLevel="2" x14ac:dyDescent="0.45">
      <c r="A862" s="48">
        <v>1215</v>
      </c>
      <c r="B862" s="48">
        <v>11002</v>
      </c>
      <c r="C862" s="194" t="s">
        <v>940</v>
      </c>
      <c r="D862" s="25"/>
      <c r="E862" s="25"/>
      <c r="F862" s="141"/>
      <c r="G862" s="141"/>
      <c r="H862" s="141"/>
      <c r="I862" s="25"/>
      <c r="J862" s="25"/>
      <c r="K862" s="25"/>
      <c r="L862" s="25"/>
      <c r="M862" s="25"/>
      <c r="N862" s="25"/>
      <c r="O862" s="25"/>
    </row>
    <row r="863" spans="1:15" ht="58" outlineLevel="2" x14ac:dyDescent="0.45">
      <c r="A863" s="48">
        <v>1215</v>
      </c>
      <c r="B863" s="48">
        <v>11003</v>
      </c>
      <c r="C863" s="194" t="s">
        <v>941</v>
      </c>
      <c r="D863" s="25"/>
      <c r="E863" s="25"/>
      <c r="F863" s="141"/>
      <c r="G863" s="141"/>
      <c r="H863" s="141"/>
      <c r="I863" s="25"/>
      <c r="J863" s="25"/>
      <c r="K863" s="25"/>
      <c r="L863" s="25"/>
      <c r="M863" s="25"/>
      <c r="N863" s="25"/>
      <c r="O863" s="25"/>
    </row>
    <row r="864" spans="1:15" outlineLevel="2" x14ac:dyDescent="0.45">
      <c r="A864" s="48">
        <v>1215</v>
      </c>
      <c r="B864" s="48">
        <v>12001</v>
      </c>
      <c r="C864" s="194" t="s">
        <v>942</v>
      </c>
      <c r="D864" s="25"/>
      <c r="E864" s="25"/>
      <c r="F864" s="141"/>
      <c r="G864" s="141"/>
      <c r="H864" s="141"/>
      <c r="I864" s="25"/>
      <c r="J864" s="25"/>
      <c r="K864" s="25"/>
      <c r="L864" s="25"/>
      <c r="M864" s="25"/>
      <c r="N864" s="25"/>
      <c r="O864" s="25"/>
    </row>
    <row r="865" spans="1:15" ht="58" outlineLevel="2" x14ac:dyDescent="0.45">
      <c r="A865" s="48">
        <v>1215</v>
      </c>
      <c r="B865" s="48">
        <v>12002</v>
      </c>
      <c r="C865" s="194" t="s">
        <v>943</v>
      </c>
      <c r="D865" s="25"/>
      <c r="E865" s="25"/>
      <c r="F865" s="141"/>
      <c r="G865" s="141"/>
      <c r="H865" s="141"/>
      <c r="I865" s="25"/>
      <c r="J865" s="25"/>
      <c r="K865" s="25"/>
      <c r="L865" s="25"/>
      <c r="M865" s="25"/>
      <c r="N865" s="25"/>
      <c r="O865" s="25"/>
    </row>
    <row r="866" spans="1:15" ht="43.5" outlineLevel="2" x14ac:dyDescent="0.45">
      <c r="A866" s="48">
        <v>1215</v>
      </c>
      <c r="B866" s="48">
        <v>12003</v>
      </c>
      <c r="C866" s="194" t="s">
        <v>944</v>
      </c>
      <c r="D866" s="25"/>
      <c r="E866" s="25"/>
      <c r="F866" s="141"/>
      <c r="G866" s="141"/>
      <c r="H866" s="141"/>
      <c r="I866" s="25"/>
      <c r="J866" s="25"/>
      <c r="K866" s="25"/>
      <c r="L866" s="25"/>
      <c r="M866" s="25"/>
      <c r="N866" s="25"/>
      <c r="O866" s="25"/>
    </row>
    <row r="867" spans="1:15" ht="58" outlineLevel="2" x14ac:dyDescent="0.45">
      <c r="A867" s="48">
        <v>1215</v>
      </c>
      <c r="B867" s="48">
        <v>12004</v>
      </c>
      <c r="C867" s="194" t="s">
        <v>945</v>
      </c>
      <c r="D867" s="25"/>
      <c r="E867" s="25"/>
      <c r="F867" s="141"/>
      <c r="G867" s="141"/>
      <c r="H867" s="141"/>
      <c r="I867" s="25"/>
      <c r="J867" s="25"/>
      <c r="K867" s="25"/>
      <c r="L867" s="25"/>
      <c r="M867" s="25"/>
      <c r="N867" s="25"/>
      <c r="O867" s="25"/>
    </row>
    <row r="868" spans="1:15" ht="43.5" outlineLevel="2" x14ac:dyDescent="0.45">
      <c r="A868" s="48">
        <v>1215</v>
      </c>
      <c r="B868" s="48">
        <v>12005</v>
      </c>
      <c r="C868" s="194" t="s">
        <v>946</v>
      </c>
      <c r="D868" s="25"/>
      <c r="E868" s="25"/>
      <c r="F868" s="141"/>
      <c r="G868" s="141"/>
      <c r="H868" s="141"/>
      <c r="I868" s="25"/>
      <c r="J868" s="25"/>
      <c r="K868" s="25"/>
      <c r="L868" s="25"/>
      <c r="M868" s="25"/>
      <c r="N868" s="25"/>
      <c r="O868" s="25"/>
    </row>
    <row r="869" spans="1:15" outlineLevel="2" x14ac:dyDescent="0.45">
      <c r="A869" s="48">
        <v>1215</v>
      </c>
      <c r="B869" s="48">
        <v>12006</v>
      </c>
      <c r="C869" s="194" t="s">
        <v>947</v>
      </c>
      <c r="D869" s="25"/>
      <c r="E869" s="25"/>
      <c r="F869" s="141"/>
      <c r="G869" s="141"/>
      <c r="H869" s="141"/>
      <c r="I869" s="25"/>
      <c r="J869" s="25"/>
      <c r="K869" s="25"/>
      <c r="L869" s="25"/>
      <c r="M869" s="25"/>
      <c r="N869" s="25"/>
      <c r="O869" s="25"/>
    </row>
    <row r="870" spans="1:15" outlineLevel="2" x14ac:dyDescent="0.45">
      <c r="A870" s="48">
        <v>1215</v>
      </c>
      <c r="B870" s="48">
        <v>12007</v>
      </c>
      <c r="C870" s="194" t="s">
        <v>948</v>
      </c>
      <c r="D870" s="25"/>
      <c r="E870" s="25"/>
      <c r="F870" s="141"/>
      <c r="G870" s="141"/>
      <c r="H870" s="141"/>
      <c r="I870" s="25"/>
      <c r="J870" s="25"/>
      <c r="K870" s="25"/>
      <c r="L870" s="25"/>
      <c r="M870" s="25"/>
      <c r="N870" s="25"/>
      <c r="O870" s="25"/>
    </row>
    <row r="871" spans="1:15" ht="29" outlineLevel="2" x14ac:dyDescent="0.45">
      <c r="A871" s="48">
        <v>1215</v>
      </c>
      <c r="B871" s="48">
        <v>11005</v>
      </c>
      <c r="C871" s="194" t="s">
        <v>949</v>
      </c>
      <c r="D871" s="25">
        <v>0</v>
      </c>
      <c r="E871" s="25"/>
      <c r="F871" s="141"/>
      <c r="G871" s="141"/>
      <c r="H871" s="141"/>
      <c r="I871" s="25"/>
      <c r="J871" s="25"/>
      <c r="K871" s="25"/>
      <c r="L871" s="25"/>
      <c r="M871" s="25"/>
      <c r="N871" s="25"/>
      <c r="O871" s="25"/>
    </row>
    <row r="872" spans="1:15" outlineLevel="1" collapsed="1" x14ac:dyDescent="0.45">
      <c r="A872" s="19">
        <v>1227</v>
      </c>
      <c r="B872" s="23"/>
      <c r="C872" s="203" t="s">
        <v>950</v>
      </c>
      <c r="D872" s="21">
        <f>SUM(D873:D875)</f>
        <v>0</v>
      </c>
      <c r="E872" s="21">
        <f>SUM(E873:E875)</f>
        <v>0</v>
      </c>
      <c r="F872" s="139">
        <f t="shared" ref="F872:H872" si="173">SUM(F873:F875)</f>
        <v>0</v>
      </c>
      <c r="G872" s="139">
        <f t="shared" si="173"/>
        <v>0</v>
      </c>
      <c r="H872" s="139">
        <f t="shared" si="173"/>
        <v>0</v>
      </c>
      <c r="I872" s="21">
        <f>SUM(I873:I875)</f>
        <v>0</v>
      </c>
      <c r="J872" s="21">
        <f>SUM(J873:J875)</f>
        <v>0</v>
      </c>
      <c r="K872" s="21">
        <f>SUM(K873:K875)</f>
        <v>0</v>
      </c>
      <c r="L872" s="21">
        <f>SUM(L873:L875)</f>
        <v>0</v>
      </c>
      <c r="M872" s="21"/>
      <c r="N872" s="21"/>
      <c r="O872" s="21"/>
    </row>
    <row r="873" spans="1:15" outlineLevel="2" x14ac:dyDescent="0.45">
      <c r="A873" s="48">
        <v>1227</v>
      </c>
      <c r="B873" s="48">
        <v>11001</v>
      </c>
      <c r="C873" s="194" t="s">
        <v>951</v>
      </c>
      <c r="D873" s="25"/>
      <c r="E873" s="25"/>
      <c r="F873" s="141"/>
      <c r="G873" s="141"/>
      <c r="H873" s="141"/>
      <c r="I873" s="25"/>
      <c r="J873" s="25"/>
      <c r="K873" s="25"/>
      <c r="L873" s="25"/>
      <c r="M873" s="25"/>
      <c r="N873" s="25"/>
      <c r="O873" s="25"/>
    </row>
    <row r="874" spans="1:15" outlineLevel="2" x14ac:dyDescent="0.45">
      <c r="A874" s="48">
        <v>1227</v>
      </c>
      <c r="B874" s="48">
        <v>11002</v>
      </c>
      <c r="C874" s="194" t="s">
        <v>952</v>
      </c>
      <c r="D874" s="25"/>
      <c r="E874" s="25"/>
      <c r="F874" s="141"/>
      <c r="G874" s="141"/>
      <c r="H874" s="141"/>
      <c r="I874" s="25"/>
      <c r="J874" s="25"/>
      <c r="K874" s="25"/>
      <c r="L874" s="25"/>
      <c r="M874" s="25"/>
      <c r="N874" s="25"/>
      <c r="O874" s="25"/>
    </row>
    <row r="875" spans="1:15" ht="29" outlineLevel="2" x14ac:dyDescent="0.45">
      <c r="A875" s="48">
        <v>1227</v>
      </c>
      <c r="B875" s="48">
        <v>11003</v>
      </c>
      <c r="C875" s="194" t="s">
        <v>953</v>
      </c>
      <c r="D875" s="25"/>
      <c r="E875" s="25"/>
      <c r="F875" s="141"/>
      <c r="G875" s="141"/>
      <c r="H875" s="141"/>
      <c r="I875" s="25"/>
      <c r="J875" s="25"/>
      <c r="K875" s="25"/>
      <c r="L875" s="25"/>
      <c r="M875" s="25"/>
      <c r="N875" s="25"/>
      <c r="O875" s="25"/>
    </row>
    <row r="876" spans="1:15" ht="29" outlineLevel="1" collapsed="1" x14ac:dyDescent="0.45">
      <c r="A876" s="70">
        <v>1236</v>
      </c>
      <c r="B876" s="48"/>
      <c r="C876" s="203" t="s">
        <v>954</v>
      </c>
      <c r="D876" s="21">
        <f>SUM(D877:D882)</f>
        <v>0</v>
      </c>
      <c r="E876" s="21">
        <f>SUM(E877:E882)</f>
        <v>0</v>
      </c>
      <c r="F876" s="21">
        <f t="shared" ref="F876:H876" si="174">SUM(F877:F882)</f>
        <v>0</v>
      </c>
      <c r="G876" s="21">
        <f t="shared" si="174"/>
        <v>0</v>
      </c>
      <c r="H876" s="21">
        <f t="shared" si="174"/>
        <v>0</v>
      </c>
      <c r="I876" s="21">
        <f t="shared" ref="I876:K876" si="175">SUM(I877:I882)</f>
        <v>0</v>
      </c>
      <c r="J876" s="21">
        <f t="shared" si="175"/>
        <v>0</v>
      </c>
      <c r="K876" s="21">
        <f t="shared" si="175"/>
        <v>0</v>
      </c>
      <c r="L876" s="21">
        <f t="shared" ref="L876" si="176">SUM(L877:L882)</f>
        <v>0</v>
      </c>
      <c r="M876" s="21"/>
      <c r="N876" s="21"/>
      <c r="O876" s="21"/>
    </row>
    <row r="877" spans="1:15" outlineLevel="2" x14ac:dyDescent="0.45">
      <c r="A877" s="48">
        <v>1236</v>
      </c>
      <c r="B877" s="48">
        <v>32001</v>
      </c>
      <c r="C877" s="194" t="s">
        <v>955</v>
      </c>
      <c r="D877" s="25">
        <v>0</v>
      </c>
      <c r="E877" s="25"/>
      <c r="F877" s="141"/>
      <c r="G877" s="141"/>
      <c r="H877" s="141"/>
      <c r="I877" s="25"/>
      <c r="J877" s="25"/>
      <c r="K877" s="25"/>
      <c r="L877" s="25"/>
      <c r="M877" s="25"/>
      <c r="N877" s="25"/>
      <c r="O877" s="25"/>
    </row>
    <row r="878" spans="1:15" outlineLevel="2" x14ac:dyDescent="0.45">
      <c r="A878" s="48">
        <v>1236</v>
      </c>
      <c r="B878" s="48">
        <v>32002</v>
      </c>
      <c r="C878" s="194" t="s">
        <v>956</v>
      </c>
      <c r="D878" s="25">
        <v>0</v>
      </c>
      <c r="E878" s="25"/>
      <c r="F878" s="141"/>
      <c r="G878" s="141"/>
      <c r="H878" s="141"/>
      <c r="I878" s="25"/>
      <c r="J878" s="25"/>
      <c r="K878" s="25"/>
      <c r="L878" s="25"/>
      <c r="M878" s="25"/>
      <c r="N878" s="25"/>
      <c r="O878" s="25"/>
    </row>
    <row r="879" spans="1:15" outlineLevel="2" x14ac:dyDescent="0.45">
      <c r="A879" s="48">
        <v>1236</v>
      </c>
      <c r="B879" s="48">
        <v>32003</v>
      </c>
      <c r="C879" s="194" t="s">
        <v>957</v>
      </c>
      <c r="D879" s="25">
        <v>0</v>
      </c>
      <c r="E879" s="25"/>
      <c r="F879" s="159"/>
      <c r="G879" s="141"/>
      <c r="H879" s="141"/>
      <c r="I879" s="25"/>
      <c r="J879" s="25"/>
      <c r="K879" s="25"/>
      <c r="L879" s="25"/>
      <c r="M879" s="25"/>
      <c r="N879" s="25"/>
      <c r="O879" s="25"/>
    </row>
    <row r="880" spans="1:15" outlineLevel="2" x14ac:dyDescent="0.45">
      <c r="A880" s="48">
        <v>1236</v>
      </c>
      <c r="B880" s="48">
        <v>32004</v>
      </c>
      <c r="C880" s="194" t="s">
        <v>958</v>
      </c>
      <c r="D880" s="25">
        <v>0</v>
      </c>
      <c r="E880" s="25"/>
      <c r="F880" s="141"/>
      <c r="G880" s="141"/>
      <c r="H880" s="141"/>
      <c r="I880" s="25"/>
      <c r="J880" s="25"/>
      <c r="K880" s="25"/>
      <c r="L880" s="25"/>
      <c r="M880" s="25"/>
      <c r="N880" s="25"/>
      <c r="O880" s="25"/>
    </row>
    <row r="881" spans="1:15" outlineLevel="2" x14ac:dyDescent="0.45">
      <c r="A881" s="48">
        <v>1236</v>
      </c>
      <c r="B881" s="48">
        <v>32005</v>
      </c>
      <c r="C881" s="194" t="s">
        <v>959</v>
      </c>
      <c r="D881" s="25">
        <v>0</v>
      </c>
      <c r="E881" s="25"/>
      <c r="F881" s="141"/>
      <c r="G881" s="141"/>
      <c r="H881" s="141"/>
      <c r="I881" s="25"/>
      <c r="J881" s="25"/>
      <c r="K881" s="25"/>
      <c r="L881" s="25"/>
      <c r="M881" s="25"/>
      <c r="N881" s="25"/>
      <c r="O881" s="25"/>
    </row>
    <row r="882" spans="1:15" ht="29" outlineLevel="2" x14ac:dyDescent="0.45">
      <c r="A882" s="48">
        <v>1236</v>
      </c>
      <c r="B882" s="48">
        <v>32006</v>
      </c>
      <c r="C882" s="194" t="s">
        <v>960</v>
      </c>
      <c r="D882" s="25">
        <v>0</v>
      </c>
      <c r="E882" s="25"/>
      <c r="F882" s="141"/>
      <c r="G882" s="141"/>
      <c r="H882" s="141"/>
      <c r="I882" s="25"/>
      <c r="J882" s="25"/>
      <c r="K882" s="25"/>
      <c r="L882" s="25"/>
      <c r="M882" s="25"/>
      <c r="N882" s="25"/>
      <c r="O882" s="25"/>
    </row>
    <row r="883" spans="1:15" outlineLevel="1" collapsed="1" x14ac:dyDescent="0.45">
      <c r="A883" s="70">
        <v>1238</v>
      </c>
      <c r="B883" s="48"/>
      <c r="C883" s="210" t="s">
        <v>961</v>
      </c>
      <c r="D883" s="51">
        <f>SUM(D884:D890)</f>
        <v>0</v>
      </c>
      <c r="E883" s="51">
        <f>SUM(E884:E887)</f>
        <v>0</v>
      </c>
      <c r="F883" s="171">
        <f t="shared" ref="F883:H883" si="177">SUM(F884:F887)</f>
        <v>0</v>
      </c>
      <c r="G883" s="171">
        <f t="shared" si="177"/>
        <v>0</v>
      </c>
      <c r="H883" s="171">
        <f t="shared" si="177"/>
        <v>0</v>
      </c>
      <c r="I883" s="51">
        <f>SUM(I884:I887)</f>
        <v>0</v>
      </c>
      <c r="J883" s="51">
        <f>SUM(J884:J887)</f>
        <v>0</v>
      </c>
      <c r="K883" s="51">
        <f>SUM(K884:K887)</f>
        <v>0</v>
      </c>
      <c r="L883" s="51">
        <f>SUM(L884:L887)</f>
        <v>0</v>
      </c>
      <c r="M883" s="51"/>
      <c r="N883" s="51"/>
      <c r="O883" s="51"/>
    </row>
    <row r="884" spans="1:15" outlineLevel="2" x14ac:dyDescent="0.45">
      <c r="A884" s="48">
        <v>1238</v>
      </c>
      <c r="B884" s="48">
        <v>11001</v>
      </c>
      <c r="C884" s="194" t="s">
        <v>806</v>
      </c>
      <c r="D884" s="25">
        <v>0</v>
      </c>
      <c r="E884" s="25"/>
      <c r="F884" s="141"/>
      <c r="G884" s="141"/>
      <c r="H884" s="141"/>
      <c r="I884" s="25"/>
      <c r="J884" s="25"/>
      <c r="K884" s="25"/>
      <c r="L884" s="25"/>
      <c r="M884" s="25"/>
      <c r="N884" s="25"/>
      <c r="O884" s="25"/>
    </row>
    <row r="885" spans="1:15" ht="29" outlineLevel="2" x14ac:dyDescent="0.45">
      <c r="A885" s="48">
        <v>1238</v>
      </c>
      <c r="B885" s="48">
        <v>11002</v>
      </c>
      <c r="C885" s="194" t="s">
        <v>826</v>
      </c>
      <c r="D885" s="25">
        <v>0</v>
      </c>
      <c r="E885" s="25"/>
      <c r="F885" s="141"/>
      <c r="G885" s="141"/>
      <c r="H885" s="141"/>
      <c r="I885" s="25"/>
      <c r="J885" s="25"/>
      <c r="K885" s="25"/>
      <c r="L885" s="25"/>
      <c r="M885" s="25"/>
      <c r="N885" s="25"/>
      <c r="O885" s="25"/>
    </row>
    <row r="886" spans="1:15" ht="29" outlineLevel="2" x14ac:dyDescent="0.45">
      <c r="A886" s="48">
        <v>1238</v>
      </c>
      <c r="B886" s="48">
        <v>12001</v>
      </c>
      <c r="C886" s="194" t="s">
        <v>825</v>
      </c>
      <c r="D886" s="25">
        <v>0</v>
      </c>
      <c r="E886" s="25"/>
      <c r="F886" s="141"/>
      <c r="G886" s="141"/>
      <c r="H886" s="141"/>
      <c r="I886" s="25"/>
      <c r="J886" s="25"/>
      <c r="K886" s="25"/>
      <c r="L886" s="25"/>
      <c r="M886" s="25"/>
      <c r="N886" s="25"/>
      <c r="O886" s="25"/>
    </row>
    <row r="887" spans="1:15" ht="43.5" outlineLevel="2" x14ac:dyDescent="0.45">
      <c r="A887" s="48">
        <v>1238</v>
      </c>
      <c r="B887" s="48">
        <v>12002</v>
      </c>
      <c r="C887" s="194" t="s">
        <v>827</v>
      </c>
      <c r="D887" s="25">
        <v>0</v>
      </c>
      <c r="E887" s="25"/>
      <c r="F887" s="141"/>
      <c r="G887" s="141"/>
      <c r="H887" s="141"/>
      <c r="I887" s="25"/>
      <c r="J887" s="25"/>
      <c r="K887" s="25"/>
      <c r="L887" s="25"/>
      <c r="M887" s="25"/>
      <c r="N887" s="25"/>
      <c r="O887" s="25"/>
    </row>
    <row r="888" spans="1:15" outlineLevel="2" x14ac:dyDescent="0.45">
      <c r="A888" s="70">
        <v>1240</v>
      </c>
      <c r="B888" s="48"/>
      <c r="C888" s="210" t="s">
        <v>962</v>
      </c>
      <c r="D888" s="51">
        <f t="shared" ref="D888:H888" si="178">+D889+D890</f>
        <v>0</v>
      </c>
      <c r="E888" s="51">
        <f t="shared" si="178"/>
        <v>0</v>
      </c>
      <c r="F888" s="171">
        <f t="shared" si="178"/>
        <v>0</v>
      </c>
      <c r="G888" s="171">
        <f t="shared" si="178"/>
        <v>0</v>
      </c>
      <c r="H888" s="171">
        <f t="shared" si="178"/>
        <v>0</v>
      </c>
      <c r="I888" s="51"/>
      <c r="J888" s="51"/>
      <c r="K888" s="51"/>
      <c r="L888" s="51"/>
      <c r="M888" s="51"/>
      <c r="N888" s="51"/>
      <c r="O888" s="51"/>
    </row>
    <row r="889" spans="1:15" outlineLevel="2" x14ac:dyDescent="0.45">
      <c r="A889" s="70">
        <v>1240</v>
      </c>
      <c r="B889" s="193">
        <v>11001</v>
      </c>
      <c r="C889" s="194" t="s">
        <v>963</v>
      </c>
      <c r="D889" s="25"/>
      <c r="E889" s="25"/>
      <c r="F889" s="140"/>
      <c r="G889" s="140"/>
      <c r="H889" s="140"/>
      <c r="I889" s="25"/>
      <c r="J889" s="25"/>
      <c r="K889" s="25"/>
      <c r="L889" s="25"/>
      <c r="M889" s="25"/>
      <c r="N889" s="25"/>
      <c r="O889" s="25"/>
    </row>
    <row r="890" spans="1:15" outlineLevel="2" x14ac:dyDescent="0.45">
      <c r="A890" s="70">
        <v>1240</v>
      </c>
      <c r="B890" s="193">
        <v>32001</v>
      </c>
      <c r="C890" s="194" t="s">
        <v>964</v>
      </c>
      <c r="D890" s="25"/>
      <c r="E890" s="25"/>
      <c r="F890" s="141"/>
      <c r="G890" s="141"/>
      <c r="H890" s="141"/>
      <c r="I890" s="25"/>
      <c r="J890" s="25"/>
      <c r="K890" s="25"/>
      <c r="L890" s="25"/>
      <c r="M890" s="25"/>
      <c r="N890" s="25"/>
      <c r="O890" s="25"/>
    </row>
    <row r="891" spans="1:15" outlineLevel="1" x14ac:dyDescent="0.45">
      <c r="A891" s="70">
        <v>9999</v>
      </c>
      <c r="B891" s="48"/>
      <c r="C891" s="194" t="s">
        <v>104</v>
      </c>
      <c r="D891" s="25"/>
      <c r="E891" s="25">
        <v>0</v>
      </c>
      <c r="F891" s="140"/>
      <c r="G891" s="141"/>
      <c r="H891" s="141"/>
      <c r="I891" s="25"/>
      <c r="J891" s="25"/>
      <c r="K891" s="25"/>
      <c r="L891" s="25"/>
      <c r="M891" s="25"/>
      <c r="N891" s="25"/>
      <c r="O891" s="25"/>
    </row>
    <row r="892" spans="1:15" x14ac:dyDescent="0.45">
      <c r="A892" s="26" t="s">
        <v>0</v>
      </c>
      <c r="B892" s="23"/>
      <c r="C892" s="204" t="s">
        <v>965</v>
      </c>
      <c r="D892" s="27">
        <f>D893+D895+D902+D904+D906+D912</f>
        <v>0</v>
      </c>
      <c r="E892" s="27">
        <f>E893+E895+E902+E904+E906+E912</f>
        <v>0</v>
      </c>
      <c r="F892" s="142">
        <f t="shared" ref="F892:H892" si="179">F893+F895+F902+F904+F906+F912</f>
        <v>0</v>
      </c>
      <c r="G892" s="142">
        <f t="shared" si="179"/>
        <v>0</v>
      </c>
      <c r="H892" s="142">
        <f t="shared" si="179"/>
        <v>0</v>
      </c>
      <c r="I892" s="27">
        <f>I893+I895+I902+I904+I906+I912</f>
        <v>0</v>
      </c>
      <c r="J892" s="27">
        <f>J893+J895+J902+J904+J906+J912</f>
        <v>0</v>
      </c>
      <c r="K892" s="27">
        <f>K893+K895+K902+K904+K906+K912</f>
        <v>0</v>
      </c>
      <c r="L892" s="27">
        <f>L893+L895+L902+L904+L906+L912</f>
        <v>0</v>
      </c>
      <c r="M892" s="27"/>
      <c r="N892" s="27"/>
      <c r="O892" s="27"/>
    </row>
    <row r="893" spans="1:15" outlineLevel="1" x14ac:dyDescent="0.45">
      <c r="A893" s="19">
        <v>1125</v>
      </c>
      <c r="B893" s="23"/>
      <c r="C893" s="203" t="s">
        <v>966</v>
      </c>
      <c r="D893" s="21">
        <f>SUM(D894)</f>
        <v>0</v>
      </c>
      <c r="E893" s="21">
        <f>SUM(E894)</f>
        <v>0</v>
      </c>
      <c r="F893" s="139">
        <f t="shared" ref="F893:H893" si="180">SUM(F894)</f>
        <v>0</v>
      </c>
      <c r="G893" s="139">
        <f t="shared" si="180"/>
        <v>0</v>
      </c>
      <c r="H893" s="139">
        <f t="shared" si="180"/>
        <v>0</v>
      </c>
      <c r="I893" s="21">
        <f t="shared" ref="I893:L893" si="181">SUM(I894)</f>
        <v>0</v>
      </c>
      <c r="J893" s="21">
        <f t="shared" si="181"/>
        <v>0</v>
      </c>
      <c r="K893" s="21">
        <f t="shared" si="181"/>
        <v>0</v>
      </c>
      <c r="L893" s="21">
        <f t="shared" si="181"/>
        <v>0</v>
      </c>
      <c r="M893" s="21"/>
      <c r="N893" s="21"/>
      <c r="O893" s="21"/>
    </row>
    <row r="894" spans="1:15" ht="29" outlineLevel="2" x14ac:dyDescent="0.45">
      <c r="A894" s="48">
        <v>1125</v>
      </c>
      <c r="B894" s="48">
        <v>11001</v>
      </c>
      <c r="C894" s="194" t="s">
        <v>967</v>
      </c>
      <c r="D894" s="25"/>
      <c r="E894" s="25"/>
      <c r="F894" s="140"/>
      <c r="G894" s="141"/>
      <c r="H894" s="141"/>
      <c r="I894" s="25"/>
      <c r="J894" s="25"/>
      <c r="K894" s="25"/>
      <c r="L894" s="25"/>
      <c r="M894" s="25"/>
      <c r="N894" s="25"/>
      <c r="O894" s="25"/>
    </row>
    <row r="895" spans="1:15" outlineLevel="1" x14ac:dyDescent="0.45">
      <c r="A895" s="19">
        <v>1169</v>
      </c>
      <c r="B895" s="23"/>
      <c r="C895" s="203" t="s">
        <v>968</v>
      </c>
      <c r="D895" s="21">
        <f>SUM(D896:D901)</f>
        <v>0</v>
      </c>
      <c r="E895" s="21">
        <f>SUM(E896:E901)</f>
        <v>0</v>
      </c>
      <c r="F895" s="139">
        <f t="shared" ref="F895:H895" si="182">SUM(F896:F901)</f>
        <v>0</v>
      </c>
      <c r="G895" s="139">
        <f t="shared" si="182"/>
        <v>0</v>
      </c>
      <c r="H895" s="139">
        <f t="shared" si="182"/>
        <v>0</v>
      </c>
      <c r="I895" s="21">
        <f>SUM(I896:I901)</f>
        <v>0</v>
      </c>
      <c r="J895" s="21">
        <f>SUM(J896:J901)</f>
        <v>0</v>
      </c>
      <c r="K895" s="21">
        <f>SUM(K896:K901)</f>
        <v>0</v>
      </c>
      <c r="L895" s="21">
        <f>SUM(L896:L901)</f>
        <v>0</v>
      </c>
      <c r="M895" s="21"/>
      <c r="N895" s="21"/>
      <c r="O895" s="21"/>
    </row>
    <row r="896" spans="1:15" outlineLevel="2" x14ac:dyDescent="0.45">
      <c r="A896" s="48">
        <v>1169</v>
      </c>
      <c r="B896" s="48">
        <v>11001</v>
      </c>
      <c r="C896" s="194" t="s">
        <v>969</v>
      </c>
      <c r="D896" s="25"/>
      <c r="E896" s="25"/>
      <c r="F896" s="141"/>
      <c r="G896" s="141"/>
      <c r="H896" s="141"/>
      <c r="I896" s="25"/>
      <c r="J896" s="25"/>
      <c r="K896" s="25"/>
      <c r="L896" s="25"/>
      <c r="M896" s="25"/>
      <c r="N896" s="25"/>
      <c r="O896" s="25"/>
    </row>
    <row r="897" spans="1:15" ht="29" outlineLevel="2" x14ac:dyDescent="0.45">
      <c r="A897" s="48">
        <v>1169</v>
      </c>
      <c r="B897" s="48">
        <v>11002</v>
      </c>
      <c r="C897" s="194" t="s">
        <v>970</v>
      </c>
      <c r="D897" s="25"/>
      <c r="E897" s="25"/>
      <c r="F897" s="141"/>
      <c r="G897" s="141"/>
      <c r="H897" s="141"/>
      <c r="I897" s="25"/>
      <c r="J897" s="25"/>
      <c r="K897" s="25"/>
      <c r="L897" s="25"/>
      <c r="M897" s="25"/>
      <c r="N897" s="25"/>
      <c r="O897" s="25"/>
    </row>
    <row r="898" spans="1:15" outlineLevel="2" x14ac:dyDescent="0.45">
      <c r="A898" s="48">
        <v>1169</v>
      </c>
      <c r="B898" s="48">
        <v>11003</v>
      </c>
      <c r="C898" s="194" t="s">
        <v>971</v>
      </c>
      <c r="D898" s="25"/>
      <c r="E898" s="25"/>
      <c r="F898" s="141"/>
      <c r="G898" s="141"/>
      <c r="H898" s="141"/>
      <c r="I898" s="25"/>
      <c r="J898" s="25"/>
      <c r="K898" s="25"/>
      <c r="L898" s="25"/>
      <c r="M898" s="25"/>
      <c r="N898" s="25"/>
      <c r="O898" s="25"/>
    </row>
    <row r="899" spans="1:15" ht="29" outlineLevel="2" x14ac:dyDescent="0.45">
      <c r="A899" s="48">
        <v>1169</v>
      </c>
      <c r="B899" s="48">
        <v>11006</v>
      </c>
      <c r="C899" s="194" t="s">
        <v>972</v>
      </c>
      <c r="D899" s="25"/>
      <c r="E899" s="25"/>
      <c r="F899" s="141"/>
      <c r="G899" s="141"/>
      <c r="H899" s="141"/>
      <c r="I899" s="25"/>
      <c r="J899" s="25"/>
      <c r="K899" s="25"/>
      <c r="L899" s="25"/>
      <c r="M899" s="25"/>
      <c r="N899" s="25"/>
      <c r="O899" s="25"/>
    </row>
    <row r="900" spans="1:15" outlineLevel="2" x14ac:dyDescent="0.45">
      <c r="A900" s="48">
        <v>1169</v>
      </c>
      <c r="B900" s="48">
        <v>31001</v>
      </c>
      <c r="C900" s="194" t="s">
        <v>973</v>
      </c>
      <c r="D900" s="25"/>
      <c r="E900" s="25"/>
      <c r="F900" s="141"/>
      <c r="G900" s="141"/>
      <c r="H900" s="141"/>
      <c r="I900" s="25"/>
      <c r="J900" s="25"/>
      <c r="K900" s="25"/>
      <c r="L900" s="25"/>
      <c r="M900" s="25"/>
      <c r="N900" s="25"/>
      <c r="O900" s="25"/>
    </row>
    <row r="901" spans="1:15" outlineLevel="2" x14ac:dyDescent="0.45">
      <c r="A901" s="48">
        <v>1169</v>
      </c>
      <c r="B901" s="48">
        <v>31008</v>
      </c>
      <c r="C901" s="194" t="s">
        <v>974</v>
      </c>
      <c r="D901" s="25"/>
      <c r="E901" s="25"/>
      <c r="F901" s="141"/>
      <c r="G901" s="141"/>
      <c r="H901" s="141"/>
      <c r="I901" s="25"/>
      <c r="J901" s="25"/>
      <c r="K901" s="25"/>
      <c r="L901" s="25"/>
      <c r="M901" s="25"/>
      <c r="N901" s="25"/>
      <c r="O901" s="25"/>
    </row>
    <row r="902" spans="1:15" outlineLevel="1" x14ac:dyDescent="0.45">
      <c r="A902" s="19">
        <v>1177</v>
      </c>
      <c r="B902" s="23"/>
      <c r="C902" s="203" t="s">
        <v>975</v>
      </c>
      <c r="D902" s="21">
        <f>SUM(D903:D903)</f>
        <v>0</v>
      </c>
      <c r="E902" s="21">
        <f>SUM(E903:E903)</f>
        <v>0</v>
      </c>
      <c r="F902" s="139">
        <f t="shared" ref="F902:H902" si="183">SUM(F903:F903)</f>
        <v>0</v>
      </c>
      <c r="G902" s="139">
        <f t="shared" si="183"/>
        <v>0</v>
      </c>
      <c r="H902" s="139">
        <f t="shared" si="183"/>
        <v>0</v>
      </c>
      <c r="I902" s="21">
        <f>SUM(I903:I903)</f>
        <v>0</v>
      </c>
      <c r="J902" s="21">
        <f>SUM(J903:J903)</f>
        <v>0</v>
      </c>
      <c r="K902" s="21">
        <f>SUM(K903:K903)</f>
        <v>0</v>
      </c>
      <c r="L902" s="21">
        <f>SUM(L903:L903)</f>
        <v>0</v>
      </c>
      <c r="M902" s="21"/>
      <c r="N902" s="21"/>
      <c r="O902" s="21"/>
    </row>
    <row r="903" spans="1:15" outlineLevel="2" x14ac:dyDescent="0.45">
      <c r="A903" s="48">
        <v>1177</v>
      </c>
      <c r="B903" s="48">
        <v>11001</v>
      </c>
      <c r="C903" s="194" t="s">
        <v>976</v>
      </c>
      <c r="D903" s="25"/>
      <c r="E903" s="25"/>
      <c r="F903" s="140"/>
      <c r="G903" s="141"/>
      <c r="H903" s="141"/>
      <c r="I903" s="25"/>
      <c r="J903" s="25"/>
      <c r="K903" s="25"/>
      <c r="L903" s="25"/>
      <c r="M903" s="25"/>
      <c r="N903" s="25"/>
      <c r="O903" s="25"/>
    </row>
    <row r="904" spans="1:15" outlineLevel="1" x14ac:dyDescent="0.45">
      <c r="A904" s="19">
        <v>1197</v>
      </c>
      <c r="B904" s="23"/>
      <c r="C904" s="203" t="s">
        <v>977</v>
      </c>
      <c r="D904" s="21">
        <f>SUM(D905)</f>
        <v>0</v>
      </c>
      <c r="E904" s="21">
        <f>SUM(E905)</f>
        <v>0</v>
      </c>
      <c r="F904" s="139">
        <f t="shared" ref="F904:H904" si="184">SUM(F905)</f>
        <v>0</v>
      </c>
      <c r="G904" s="139">
        <f t="shared" si="184"/>
        <v>0</v>
      </c>
      <c r="H904" s="139">
        <f t="shared" si="184"/>
        <v>0</v>
      </c>
      <c r="I904" s="21">
        <f t="shared" ref="I904:L904" si="185">SUM(I905)</f>
        <v>0</v>
      </c>
      <c r="J904" s="21">
        <f t="shared" si="185"/>
        <v>0</v>
      </c>
      <c r="K904" s="21">
        <f t="shared" si="185"/>
        <v>0</v>
      </c>
      <c r="L904" s="21">
        <f t="shared" si="185"/>
        <v>0</v>
      </c>
      <c r="M904" s="21"/>
      <c r="N904" s="21"/>
      <c r="O904" s="21"/>
    </row>
    <row r="905" spans="1:15" outlineLevel="2" x14ac:dyDescent="0.45">
      <c r="A905" s="48">
        <v>1197</v>
      </c>
      <c r="B905" s="48">
        <v>11001</v>
      </c>
      <c r="C905" s="194" t="s">
        <v>978</v>
      </c>
      <c r="D905" s="30"/>
      <c r="E905" s="30"/>
      <c r="F905" s="140"/>
      <c r="G905" s="141"/>
      <c r="H905" s="141"/>
      <c r="I905" s="25"/>
      <c r="J905" s="25"/>
      <c r="K905" s="25"/>
      <c r="L905" s="25"/>
      <c r="M905" s="25"/>
      <c r="N905" s="25"/>
      <c r="O905" s="25"/>
    </row>
    <row r="906" spans="1:15" outlineLevel="1" x14ac:dyDescent="0.45">
      <c r="A906" s="19">
        <v>1204</v>
      </c>
      <c r="B906" s="23"/>
      <c r="C906" s="203" t="s">
        <v>979</v>
      </c>
      <c r="D906" s="21">
        <f>SUM(D907:D911)</f>
        <v>0</v>
      </c>
      <c r="E906" s="21">
        <f>SUM(E907:E911)</f>
        <v>0</v>
      </c>
      <c r="F906" s="139">
        <f t="shared" ref="F906:H906" si="186">SUM(F907:F911)</f>
        <v>0</v>
      </c>
      <c r="G906" s="139">
        <f t="shared" si="186"/>
        <v>0</v>
      </c>
      <c r="H906" s="139">
        <f t="shared" si="186"/>
        <v>0</v>
      </c>
      <c r="I906" s="21">
        <f t="shared" ref="I906:K906" si="187">SUM(I907:I911)</f>
        <v>0</v>
      </c>
      <c r="J906" s="21">
        <f t="shared" si="187"/>
        <v>0</v>
      </c>
      <c r="K906" s="21">
        <f t="shared" si="187"/>
        <v>0</v>
      </c>
      <c r="L906" s="21">
        <f t="shared" ref="L906" si="188">SUM(L907:L911)</f>
        <v>0</v>
      </c>
      <c r="M906" s="21"/>
      <c r="N906" s="21"/>
      <c r="O906" s="21"/>
    </row>
    <row r="907" spans="1:15" ht="29" outlineLevel="2" x14ac:dyDescent="0.45">
      <c r="A907" s="48">
        <v>1204</v>
      </c>
      <c r="B907" s="48">
        <v>11001</v>
      </c>
      <c r="C907" s="194" t="s">
        <v>980</v>
      </c>
      <c r="D907" s="25"/>
      <c r="E907" s="25"/>
      <c r="F907" s="140"/>
      <c r="G907" s="141"/>
      <c r="H907" s="141"/>
      <c r="I907" s="25"/>
      <c r="J907" s="25"/>
      <c r="K907" s="25"/>
      <c r="L907" s="25"/>
      <c r="M907" s="25"/>
      <c r="N907" s="25"/>
      <c r="O907" s="25"/>
    </row>
    <row r="908" spans="1:15" outlineLevel="2" x14ac:dyDescent="0.45">
      <c r="A908" s="48">
        <v>1204</v>
      </c>
      <c r="B908" s="48">
        <v>11002</v>
      </c>
      <c r="C908" s="194" t="s">
        <v>981</v>
      </c>
      <c r="D908" s="25"/>
      <c r="E908" s="25"/>
      <c r="F908" s="140"/>
      <c r="G908" s="141"/>
      <c r="H908" s="141"/>
      <c r="I908" s="25"/>
      <c r="J908" s="25"/>
      <c r="K908" s="25"/>
      <c r="L908" s="25"/>
      <c r="M908" s="25"/>
      <c r="N908" s="25"/>
      <c r="O908" s="25"/>
    </row>
    <row r="909" spans="1:15" ht="29" outlineLevel="2" x14ac:dyDescent="0.45">
      <c r="A909" s="48">
        <v>1204</v>
      </c>
      <c r="B909" s="48">
        <v>11003</v>
      </c>
      <c r="C909" s="194" t="s">
        <v>982</v>
      </c>
      <c r="D909" s="25"/>
      <c r="E909" s="25"/>
      <c r="F909" s="140"/>
      <c r="G909" s="141"/>
      <c r="H909" s="141"/>
      <c r="I909" s="25"/>
      <c r="J909" s="25"/>
      <c r="K909" s="25"/>
      <c r="L909" s="25"/>
      <c r="M909" s="25"/>
      <c r="N909" s="25"/>
      <c r="O909" s="25"/>
    </row>
    <row r="910" spans="1:15" ht="29" outlineLevel="2" x14ac:dyDescent="0.45">
      <c r="A910" s="48">
        <v>1204</v>
      </c>
      <c r="B910" s="48">
        <v>11004</v>
      </c>
      <c r="C910" s="194" t="s">
        <v>983</v>
      </c>
      <c r="D910" s="25"/>
      <c r="E910" s="25"/>
      <c r="F910" s="140"/>
      <c r="G910" s="141"/>
      <c r="H910" s="141"/>
      <c r="I910" s="25"/>
      <c r="J910" s="25"/>
      <c r="K910" s="25"/>
      <c r="L910" s="25"/>
      <c r="M910" s="25"/>
      <c r="N910" s="25"/>
      <c r="O910" s="25"/>
    </row>
    <row r="911" spans="1:15" outlineLevel="2" x14ac:dyDescent="0.45">
      <c r="A911" s="48">
        <v>1204</v>
      </c>
      <c r="B911" s="48">
        <v>31001</v>
      </c>
      <c r="C911" s="194" t="s">
        <v>984</v>
      </c>
      <c r="D911" s="25"/>
      <c r="E911" s="25"/>
      <c r="F911" s="140"/>
      <c r="G911" s="141"/>
      <c r="H911" s="141"/>
      <c r="I911" s="25"/>
      <c r="J911" s="25"/>
      <c r="K911" s="25"/>
      <c r="L911" s="25"/>
      <c r="M911" s="25"/>
      <c r="N911" s="25"/>
      <c r="O911" s="25"/>
    </row>
    <row r="912" spans="1:15" outlineLevel="1" x14ac:dyDescent="0.45">
      <c r="A912" s="70">
        <v>9999</v>
      </c>
      <c r="B912" s="48"/>
      <c r="C912" s="194" t="s">
        <v>104</v>
      </c>
      <c r="D912" s="25"/>
      <c r="E912" s="25"/>
      <c r="F912" s="140"/>
      <c r="G912" s="141"/>
      <c r="H912" s="141"/>
      <c r="I912" s="25"/>
      <c r="J912" s="25"/>
      <c r="K912" s="25"/>
      <c r="L912" s="25"/>
      <c r="M912" s="25"/>
      <c r="N912" s="25"/>
      <c r="O912" s="25"/>
    </row>
    <row r="913" spans="1:15" x14ac:dyDescent="0.45">
      <c r="A913" s="26" t="s">
        <v>0</v>
      </c>
      <c r="B913" s="23"/>
      <c r="C913" s="209" t="s">
        <v>985</v>
      </c>
      <c r="D913" s="47">
        <f>D914+D919+D932+D934+D943+D950+D955+D964+D972+D982+D988+D1003+D1006+D1014+D1017+D1031+D1039+D980+D1035</f>
        <v>0</v>
      </c>
      <c r="E913" s="47">
        <f>E914+E919+E932+E934+E943+E950+E955+E964+E972+E982+E988+E1003+E1006+E1014+E1017+E1031+E1039+E980+E1035</f>
        <v>0</v>
      </c>
      <c r="F913" s="167">
        <f t="shared" ref="F913:H913" si="189">F914+F919+F932+F934+F943+F950+F955+F964+F972+F982+F988+F1003+F1006+F1014+F1017+F1031+F1039+F980+F1035</f>
        <v>0</v>
      </c>
      <c r="G913" s="167">
        <f t="shared" si="189"/>
        <v>0</v>
      </c>
      <c r="H913" s="167">
        <f t="shared" si="189"/>
        <v>0</v>
      </c>
      <c r="I913" s="47">
        <f>I914+I919+I932+I934+I943+I950+I955+I964+I972+I982+I988+I1003+I1006+I1014+I1017+I1031+I1039+I980+I1035</f>
        <v>0</v>
      </c>
      <c r="J913" s="47">
        <f>J914+J919+J932+J934+J943+J950+J955+J964+J972+J982+J988+J1003+J1006+J1014+J1017+J1031+J1039+J980+J1035</f>
        <v>0</v>
      </c>
      <c r="K913" s="47">
        <f>K914+K919+K932+K934+K943+K950+K955+K964+K972+K982+K988+K1003+K1006+K1014+K1017+K1031+K1039+K980+K1035</f>
        <v>0</v>
      </c>
      <c r="L913" s="47">
        <f>L914+L919+L932+L934+L943+L950+L955+L964+L972+L982+L988+L1003+L1006+L1014+L1017+L1031+L1039+L980+L1035</f>
        <v>0</v>
      </c>
      <c r="M913" s="47"/>
      <c r="N913" s="47"/>
      <c r="O913" s="47"/>
    </row>
    <row r="914" spans="1:15" outlineLevel="1" x14ac:dyDescent="0.45">
      <c r="A914" s="19">
        <v>1005</v>
      </c>
      <c r="B914" s="23"/>
      <c r="C914" s="211" t="s">
        <v>986</v>
      </c>
      <c r="D914" s="21">
        <f>SUM(D915:D918)</f>
        <v>0</v>
      </c>
      <c r="E914" s="21">
        <f>SUM(E915:E918)</f>
        <v>0</v>
      </c>
      <c r="F914" s="139">
        <f t="shared" ref="F914:H914" si="190">SUM(F915:F918)</f>
        <v>0</v>
      </c>
      <c r="G914" s="139">
        <f t="shared" si="190"/>
        <v>0</v>
      </c>
      <c r="H914" s="139">
        <f t="shared" si="190"/>
        <v>0</v>
      </c>
      <c r="I914" s="21">
        <f>SUM(I915:I918)</f>
        <v>0</v>
      </c>
      <c r="J914" s="21">
        <f>SUM(J915:J918)</f>
        <v>0</v>
      </c>
      <c r="K914" s="21">
        <f>SUM(K915:K918)</f>
        <v>0</v>
      </c>
      <c r="L914" s="21">
        <f>SUM(L915:L918)</f>
        <v>0</v>
      </c>
      <c r="M914" s="21"/>
      <c r="N914" s="21"/>
      <c r="O914" s="21"/>
    </row>
    <row r="915" spans="1:15" ht="44" outlineLevel="2" x14ac:dyDescent="0.45">
      <c r="A915" s="19">
        <v>1005</v>
      </c>
      <c r="B915" s="48">
        <v>12001</v>
      </c>
      <c r="C915" s="206" t="s">
        <v>987</v>
      </c>
      <c r="D915" s="25"/>
      <c r="E915" s="25"/>
      <c r="F915" s="140"/>
      <c r="G915" s="140"/>
      <c r="H915" s="140"/>
      <c r="I915" s="25"/>
      <c r="J915" s="25"/>
      <c r="K915" s="25"/>
      <c r="L915" s="25"/>
      <c r="M915" s="25"/>
      <c r="N915" s="25"/>
      <c r="O915" s="25"/>
    </row>
    <row r="916" spans="1:15" outlineLevel="2" x14ac:dyDescent="0.45">
      <c r="A916" s="19">
        <v>1005</v>
      </c>
      <c r="B916" s="48">
        <v>12002</v>
      </c>
      <c r="C916" s="206" t="s">
        <v>988</v>
      </c>
      <c r="D916" s="25"/>
      <c r="E916" s="25"/>
      <c r="F916" s="140"/>
      <c r="G916" s="140"/>
      <c r="H916" s="140"/>
      <c r="I916" s="25"/>
      <c r="J916" s="25"/>
      <c r="K916" s="25"/>
      <c r="L916" s="25"/>
      <c r="M916" s="25"/>
      <c r="N916" s="25"/>
      <c r="O916" s="25"/>
    </row>
    <row r="917" spans="1:15" ht="29.5" outlineLevel="2" x14ac:dyDescent="0.45">
      <c r="A917" s="19">
        <v>1005</v>
      </c>
      <c r="B917" s="48">
        <v>12003</v>
      </c>
      <c r="C917" s="206" t="s">
        <v>989</v>
      </c>
      <c r="D917" s="25"/>
      <c r="E917" s="25"/>
      <c r="F917" s="140"/>
      <c r="G917" s="140"/>
      <c r="H917" s="140"/>
      <c r="I917" s="25"/>
      <c r="J917" s="25"/>
      <c r="K917" s="25"/>
      <c r="L917" s="25"/>
      <c r="M917" s="25"/>
      <c r="N917" s="25"/>
      <c r="O917" s="25"/>
    </row>
    <row r="918" spans="1:15" outlineLevel="2" x14ac:dyDescent="0.45">
      <c r="A918" s="19">
        <v>1005</v>
      </c>
      <c r="B918" s="48">
        <v>12005</v>
      </c>
      <c r="C918" s="206" t="s">
        <v>990</v>
      </c>
      <c r="D918" s="25"/>
      <c r="E918" s="25"/>
      <c r="F918" s="140"/>
      <c r="G918" s="140"/>
      <c r="H918" s="140"/>
      <c r="I918" s="25"/>
      <c r="J918" s="25"/>
      <c r="K918" s="25"/>
      <c r="L918" s="25"/>
      <c r="M918" s="25"/>
      <c r="N918" s="25"/>
      <c r="O918" s="25"/>
    </row>
    <row r="919" spans="1:15" outlineLevel="1" x14ac:dyDescent="0.45">
      <c r="A919" s="19">
        <v>1011</v>
      </c>
      <c r="B919" s="23"/>
      <c r="C919" s="211" t="s">
        <v>991</v>
      </c>
      <c r="D919" s="21">
        <f>SUM(D920:D931)</f>
        <v>0</v>
      </c>
      <c r="E919" s="21">
        <f>SUM(E920:E931)</f>
        <v>0</v>
      </c>
      <c r="F919" s="139">
        <f t="shared" ref="F919:H919" si="191">SUM(F920:F931)</f>
        <v>0</v>
      </c>
      <c r="G919" s="139">
        <f t="shared" si="191"/>
        <v>0</v>
      </c>
      <c r="H919" s="139">
        <f t="shared" si="191"/>
        <v>0</v>
      </c>
      <c r="I919" s="21">
        <f>SUM(I920:I931)</f>
        <v>0</v>
      </c>
      <c r="J919" s="21">
        <f>SUM(J920:J931)</f>
        <v>0</v>
      </c>
      <c r="K919" s="21">
        <f>SUM(K920:K931)</f>
        <v>0</v>
      </c>
      <c r="L919" s="21">
        <f>SUM(L920:L931)</f>
        <v>0</v>
      </c>
      <c r="M919" s="21"/>
      <c r="N919" s="21"/>
      <c r="O919" s="21"/>
    </row>
    <row r="920" spans="1:15" ht="29.5" outlineLevel="2" x14ac:dyDescent="0.45">
      <c r="A920" s="48">
        <v>1011</v>
      </c>
      <c r="B920" s="48">
        <v>11001</v>
      </c>
      <c r="C920" s="206" t="s">
        <v>992</v>
      </c>
      <c r="D920" s="25"/>
      <c r="E920" s="25"/>
      <c r="F920" s="140"/>
      <c r="G920" s="140"/>
      <c r="H920" s="140"/>
      <c r="I920" s="25"/>
      <c r="J920" s="25"/>
      <c r="K920" s="25"/>
      <c r="L920" s="25"/>
      <c r="M920" s="25"/>
      <c r="N920" s="25"/>
      <c r="O920" s="25"/>
    </row>
    <row r="921" spans="1:15" outlineLevel="2" x14ac:dyDescent="0.45">
      <c r="A921" s="48">
        <v>1011</v>
      </c>
      <c r="B921" s="48">
        <v>11003</v>
      </c>
      <c r="C921" s="206" t="s">
        <v>993</v>
      </c>
      <c r="D921" s="30"/>
      <c r="E921" s="30"/>
      <c r="F921" s="140"/>
      <c r="G921" s="140"/>
      <c r="H921" s="140"/>
      <c r="I921" s="25"/>
      <c r="J921" s="25"/>
      <c r="K921" s="25"/>
      <c r="L921" s="25"/>
      <c r="M921" s="25"/>
      <c r="N921" s="25"/>
      <c r="O921" s="25"/>
    </row>
    <row r="922" spans="1:15" outlineLevel="2" x14ac:dyDescent="0.45">
      <c r="A922" s="48">
        <v>1011</v>
      </c>
      <c r="B922" s="48">
        <v>11005</v>
      </c>
      <c r="C922" s="206" t="s">
        <v>994</v>
      </c>
      <c r="D922" s="14"/>
      <c r="E922" s="16"/>
      <c r="F922" s="140"/>
      <c r="G922" s="140"/>
      <c r="H922" s="140"/>
      <c r="I922" s="25"/>
      <c r="J922" s="25"/>
      <c r="K922" s="25"/>
      <c r="L922" s="25"/>
      <c r="M922" s="25"/>
      <c r="N922" s="25"/>
      <c r="O922" s="25"/>
    </row>
    <row r="923" spans="1:15" outlineLevel="2" x14ac:dyDescent="0.45">
      <c r="A923" s="48">
        <v>1011</v>
      </c>
      <c r="B923" s="48">
        <v>11007</v>
      </c>
      <c r="C923" s="206" t="s">
        <v>995</v>
      </c>
      <c r="D923" s="25"/>
      <c r="E923" s="25"/>
      <c r="F923" s="140"/>
      <c r="G923" s="140"/>
      <c r="H923" s="140"/>
      <c r="I923" s="25"/>
      <c r="J923" s="25"/>
      <c r="K923" s="25"/>
      <c r="L923" s="25"/>
      <c r="M923" s="25"/>
      <c r="N923" s="25"/>
      <c r="O923" s="25"/>
    </row>
    <row r="924" spans="1:15" ht="29.5" outlineLevel="2" x14ac:dyDescent="0.45">
      <c r="A924" s="48">
        <v>1011</v>
      </c>
      <c r="B924" s="48">
        <v>11008</v>
      </c>
      <c r="C924" s="206" t="s">
        <v>996</v>
      </c>
      <c r="D924" s="40"/>
      <c r="E924" s="41"/>
      <c r="F924" s="140"/>
      <c r="G924" s="140"/>
      <c r="H924" s="140"/>
      <c r="I924" s="25"/>
      <c r="J924" s="25"/>
      <c r="K924" s="25"/>
      <c r="L924" s="25"/>
      <c r="M924" s="25"/>
      <c r="N924" s="25"/>
      <c r="O924" s="25"/>
    </row>
    <row r="925" spans="1:15" outlineLevel="2" x14ac:dyDescent="0.45">
      <c r="A925" s="48">
        <v>1011</v>
      </c>
      <c r="B925" s="48">
        <v>11009</v>
      </c>
      <c r="C925" s="206" t="s">
        <v>997</v>
      </c>
      <c r="D925" s="40"/>
      <c r="E925" s="41"/>
      <c r="F925" s="140"/>
      <c r="G925" s="140"/>
      <c r="H925" s="140"/>
      <c r="I925" s="25"/>
      <c r="J925" s="25"/>
      <c r="K925" s="25"/>
      <c r="L925" s="25"/>
      <c r="M925" s="25"/>
      <c r="N925" s="25"/>
      <c r="O925" s="25"/>
    </row>
    <row r="926" spans="1:15" outlineLevel="2" x14ac:dyDescent="0.45">
      <c r="A926" s="48">
        <v>1011</v>
      </c>
      <c r="B926" s="48">
        <v>12001</v>
      </c>
      <c r="C926" s="206" t="s">
        <v>998</v>
      </c>
      <c r="D926" s="30"/>
      <c r="E926" s="30"/>
      <c r="F926" s="140"/>
      <c r="G926" s="140"/>
      <c r="H926" s="140"/>
      <c r="I926" s="25"/>
      <c r="J926" s="25"/>
      <c r="K926" s="25"/>
      <c r="L926" s="25"/>
      <c r="M926" s="25"/>
      <c r="N926" s="25"/>
      <c r="O926" s="25"/>
    </row>
    <row r="927" spans="1:15" ht="29.5" outlineLevel="2" x14ac:dyDescent="0.45">
      <c r="A927" s="48">
        <v>1011</v>
      </c>
      <c r="B927" s="48">
        <v>12010</v>
      </c>
      <c r="C927" s="206" t="s">
        <v>999</v>
      </c>
      <c r="D927" s="40"/>
      <c r="E927" s="41"/>
      <c r="F927" s="140"/>
      <c r="G927" s="141"/>
      <c r="H927" s="140"/>
      <c r="I927" s="25"/>
      <c r="J927" s="25"/>
      <c r="K927" s="25"/>
      <c r="L927" s="25"/>
      <c r="M927" s="25"/>
      <c r="N927" s="25"/>
      <c r="O927" s="25"/>
    </row>
    <row r="928" spans="1:15" outlineLevel="2" x14ac:dyDescent="0.45">
      <c r="A928" s="48">
        <v>1011</v>
      </c>
      <c r="B928" s="48">
        <v>12011</v>
      </c>
      <c r="C928" s="206" t="s">
        <v>1000</v>
      </c>
      <c r="D928" s="40"/>
      <c r="E928" s="41"/>
      <c r="F928" s="140"/>
      <c r="G928" s="141"/>
      <c r="H928" s="140"/>
      <c r="I928" s="25"/>
      <c r="J928" s="25"/>
      <c r="K928" s="25"/>
      <c r="L928" s="25"/>
      <c r="M928" s="25"/>
      <c r="N928" s="25"/>
      <c r="O928" s="25"/>
    </row>
    <row r="929" spans="1:15" ht="44" outlineLevel="2" x14ac:dyDescent="0.45">
      <c r="A929" s="48">
        <v>1011</v>
      </c>
      <c r="B929" s="48">
        <v>12007</v>
      </c>
      <c r="C929" s="206" t="s">
        <v>1001</v>
      </c>
      <c r="D929" s="25"/>
      <c r="E929" s="25"/>
      <c r="F929" s="140"/>
      <c r="G929" s="141"/>
      <c r="H929" s="141"/>
      <c r="I929" s="25"/>
      <c r="J929" s="25"/>
      <c r="K929" s="25"/>
      <c r="L929" s="25"/>
      <c r="M929" s="25"/>
      <c r="N929" s="25"/>
      <c r="O929" s="25"/>
    </row>
    <row r="930" spans="1:15" ht="29.5" outlineLevel="2" x14ac:dyDescent="0.45">
      <c r="A930" s="48">
        <v>1011</v>
      </c>
      <c r="B930" s="48">
        <v>12008</v>
      </c>
      <c r="C930" s="206" t="s">
        <v>1002</v>
      </c>
      <c r="D930" s="25"/>
      <c r="E930" s="25"/>
      <c r="F930" s="140"/>
      <c r="G930" s="141"/>
      <c r="H930" s="141"/>
      <c r="I930" s="25"/>
      <c r="J930" s="25"/>
      <c r="K930" s="25"/>
      <c r="L930" s="25"/>
      <c r="M930" s="25"/>
      <c r="N930" s="25"/>
      <c r="O930" s="25"/>
    </row>
    <row r="931" spans="1:15" ht="29.5" outlineLevel="2" x14ac:dyDescent="0.45">
      <c r="A931" s="48">
        <v>1011</v>
      </c>
      <c r="B931" s="48">
        <v>12009</v>
      </c>
      <c r="C931" s="206" t="s">
        <v>1003</v>
      </c>
      <c r="D931" s="25"/>
      <c r="E931" s="25"/>
      <c r="F931" s="140"/>
      <c r="G931" s="141"/>
      <c r="H931" s="141"/>
      <c r="I931" s="25"/>
      <c r="J931" s="25"/>
      <c r="K931" s="25"/>
      <c r="L931" s="25"/>
      <c r="M931" s="25"/>
      <c r="N931" s="25"/>
      <c r="O931" s="25"/>
    </row>
    <row r="932" spans="1:15" outlineLevel="1" x14ac:dyDescent="0.45">
      <c r="A932" s="19">
        <v>1015</v>
      </c>
      <c r="B932" s="23"/>
      <c r="C932" s="211" t="s">
        <v>1004</v>
      </c>
      <c r="D932" s="20">
        <f>SUM(D933:D933)</f>
        <v>0</v>
      </c>
      <c r="E932" s="21">
        <f>SUM(E933:E933)</f>
        <v>0</v>
      </c>
      <c r="F932" s="139">
        <f t="shared" ref="F932:H932" si="192">SUM(F933:F933)</f>
        <v>0</v>
      </c>
      <c r="G932" s="139">
        <f t="shared" si="192"/>
        <v>0</v>
      </c>
      <c r="H932" s="139">
        <f t="shared" si="192"/>
        <v>0</v>
      </c>
      <c r="I932" s="21">
        <f>SUM(I933:I933)</f>
        <v>0</v>
      </c>
      <c r="J932" s="21">
        <f>SUM(J933:J933)</f>
        <v>0</v>
      </c>
      <c r="K932" s="21">
        <f>SUM(K933:K933)</f>
        <v>0</v>
      </c>
      <c r="L932" s="21">
        <f>SUM(L933:L933)</f>
        <v>0</v>
      </c>
      <c r="M932" s="21"/>
      <c r="N932" s="21"/>
      <c r="O932" s="21"/>
    </row>
    <row r="933" spans="1:15" ht="29.5" outlineLevel="2" x14ac:dyDescent="0.45">
      <c r="A933" s="48">
        <v>1015</v>
      </c>
      <c r="B933" s="48">
        <v>12001</v>
      </c>
      <c r="C933" s="206" t="s">
        <v>1005</v>
      </c>
      <c r="D933" s="25"/>
      <c r="E933" s="25"/>
      <c r="F933" s="140"/>
      <c r="G933" s="141"/>
      <c r="H933" s="141"/>
      <c r="I933" s="25"/>
      <c r="J933" s="25"/>
      <c r="K933" s="25"/>
      <c r="L933" s="25"/>
      <c r="M933" s="25"/>
      <c r="N933" s="25"/>
      <c r="O933" s="25"/>
    </row>
    <row r="934" spans="1:15" ht="44" outlineLevel="1" x14ac:dyDescent="0.45">
      <c r="A934" s="19">
        <v>1032</v>
      </c>
      <c r="B934" s="23"/>
      <c r="C934" s="211" t="s">
        <v>1006</v>
      </c>
      <c r="D934" s="21">
        <f>SUM(D935:D942)</f>
        <v>0</v>
      </c>
      <c r="E934" s="21">
        <f>SUM(E935:E942)</f>
        <v>0</v>
      </c>
      <c r="F934" s="139">
        <f t="shared" ref="F934:H934" si="193">SUM(F935:F942)</f>
        <v>0</v>
      </c>
      <c r="G934" s="139">
        <f t="shared" si="193"/>
        <v>0</v>
      </c>
      <c r="H934" s="139">
        <f t="shared" si="193"/>
        <v>0</v>
      </c>
      <c r="I934" s="21">
        <f>SUM(I935:I942)</f>
        <v>0</v>
      </c>
      <c r="J934" s="21">
        <f>SUM(J935:J942)</f>
        <v>0</v>
      </c>
      <c r="K934" s="21">
        <f>SUM(K935:K942)</f>
        <v>0</v>
      </c>
      <c r="L934" s="21">
        <f>SUM(L935:L942)</f>
        <v>0</v>
      </c>
      <c r="M934" s="21"/>
      <c r="N934" s="21"/>
      <c r="O934" s="21"/>
    </row>
    <row r="935" spans="1:15" outlineLevel="2" x14ac:dyDescent="0.45">
      <c r="A935" s="48">
        <v>1032</v>
      </c>
      <c r="B935" s="48">
        <v>11001</v>
      </c>
      <c r="C935" s="206" t="s">
        <v>1007</v>
      </c>
      <c r="D935" s="25"/>
      <c r="E935" s="25"/>
      <c r="F935" s="141"/>
      <c r="G935" s="141"/>
      <c r="H935" s="141"/>
      <c r="I935" s="25"/>
      <c r="J935" s="25"/>
      <c r="K935" s="25"/>
      <c r="L935" s="25"/>
      <c r="M935" s="25"/>
      <c r="N935" s="25"/>
      <c r="O935" s="25"/>
    </row>
    <row r="936" spans="1:15" ht="29.5" outlineLevel="2" x14ac:dyDescent="0.45">
      <c r="A936" s="48">
        <v>1032</v>
      </c>
      <c r="B936" s="48">
        <v>11002</v>
      </c>
      <c r="C936" s="206" t="s">
        <v>1008</v>
      </c>
      <c r="D936" s="25"/>
      <c r="E936" s="25"/>
      <c r="F936" s="140"/>
      <c r="G936" s="140"/>
      <c r="H936" s="140"/>
      <c r="I936" s="25"/>
      <c r="J936" s="25"/>
      <c r="K936" s="25"/>
      <c r="L936" s="25"/>
      <c r="M936" s="25"/>
      <c r="N936" s="25"/>
      <c r="O936" s="25"/>
    </row>
    <row r="937" spans="1:15" ht="29.5" outlineLevel="2" x14ac:dyDescent="0.45">
      <c r="A937" s="48">
        <v>1032</v>
      </c>
      <c r="B937" s="48">
        <v>11003</v>
      </c>
      <c r="C937" s="206" t="s">
        <v>1009</v>
      </c>
      <c r="D937" s="25"/>
      <c r="E937" s="25"/>
      <c r="F937" s="140"/>
      <c r="G937" s="141"/>
      <c r="H937" s="141"/>
      <c r="I937" s="25"/>
      <c r="J937" s="25"/>
      <c r="K937" s="25"/>
      <c r="L937" s="25"/>
      <c r="M937" s="25"/>
      <c r="N937" s="25"/>
      <c r="O937" s="25"/>
    </row>
    <row r="938" spans="1:15" ht="29.5" outlineLevel="2" x14ac:dyDescent="0.45">
      <c r="A938" s="48">
        <v>1032</v>
      </c>
      <c r="B938" s="48">
        <v>11004</v>
      </c>
      <c r="C938" s="206" t="s">
        <v>1010</v>
      </c>
      <c r="D938" s="25"/>
      <c r="E938" s="25"/>
      <c r="F938" s="140"/>
      <c r="G938" s="141"/>
      <c r="H938" s="141"/>
      <c r="I938" s="25"/>
      <c r="J938" s="25"/>
      <c r="K938" s="25"/>
      <c r="L938" s="25"/>
      <c r="M938" s="25"/>
      <c r="N938" s="25"/>
      <c r="O938" s="25"/>
    </row>
    <row r="939" spans="1:15" outlineLevel="2" x14ac:dyDescent="0.45">
      <c r="A939" s="48">
        <v>1032</v>
      </c>
      <c r="B939" s="48">
        <v>11005</v>
      </c>
      <c r="C939" s="206" t="s">
        <v>1011</v>
      </c>
      <c r="D939" s="25"/>
      <c r="E939" s="25"/>
      <c r="F939" s="140"/>
      <c r="G939" s="141"/>
      <c r="H939" s="141"/>
      <c r="I939" s="25"/>
      <c r="J939" s="25"/>
      <c r="K939" s="25"/>
      <c r="L939" s="25"/>
      <c r="M939" s="25"/>
      <c r="N939" s="25"/>
      <c r="O939" s="25"/>
    </row>
    <row r="940" spans="1:15" ht="29.5" outlineLevel="2" x14ac:dyDescent="0.45">
      <c r="A940" s="48">
        <v>1032</v>
      </c>
      <c r="B940" s="48">
        <v>12002</v>
      </c>
      <c r="C940" s="206" t="s">
        <v>1012</v>
      </c>
      <c r="D940" s="25"/>
      <c r="E940" s="25"/>
      <c r="F940" s="141"/>
      <c r="G940" s="141"/>
      <c r="H940" s="141"/>
      <c r="I940" s="25"/>
      <c r="J940" s="25"/>
      <c r="K940" s="25"/>
      <c r="L940" s="25"/>
      <c r="M940" s="25"/>
      <c r="N940" s="25"/>
      <c r="O940" s="25"/>
    </row>
    <row r="941" spans="1:15" ht="29.5" outlineLevel="2" x14ac:dyDescent="0.45">
      <c r="A941" s="48">
        <v>1032</v>
      </c>
      <c r="B941" s="48">
        <v>12003</v>
      </c>
      <c r="C941" s="206" t="s">
        <v>1013</v>
      </c>
      <c r="D941" s="25"/>
      <c r="E941" s="25"/>
      <c r="F941" s="141"/>
      <c r="G941" s="141"/>
      <c r="H941" s="141"/>
      <c r="I941" s="25"/>
      <c r="J941" s="25"/>
      <c r="K941" s="25"/>
      <c r="L941" s="25"/>
      <c r="M941" s="25"/>
      <c r="N941" s="25"/>
      <c r="O941" s="25"/>
    </row>
    <row r="942" spans="1:15" ht="29.5" outlineLevel="2" x14ac:dyDescent="0.45">
      <c r="A942" s="48">
        <v>1032</v>
      </c>
      <c r="B942" s="48">
        <v>32007</v>
      </c>
      <c r="C942" s="206" t="s">
        <v>1014</v>
      </c>
      <c r="D942" s="25"/>
      <c r="E942" s="25"/>
      <c r="F942" s="145"/>
      <c r="G942" s="141"/>
      <c r="H942" s="141"/>
      <c r="I942" s="25"/>
      <c r="J942" s="25"/>
      <c r="K942" s="25"/>
      <c r="L942" s="25"/>
      <c r="M942" s="25"/>
      <c r="N942" s="25"/>
      <c r="O942" s="25"/>
    </row>
    <row r="943" spans="1:15" outlineLevel="1" x14ac:dyDescent="0.45">
      <c r="A943" s="19">
        <v>1068</v>
      </c>
      <c r="B943" s="23"/>
      <c r="C943" s="211" t="s">
        <v>1015</v>
      </c>
      <c r="D943" s="21">
        <f>SUM(D944:D949)</f>
        <v>0</v>
      </c>
      <c r="E943" s="21">
        <f>SUM(E944:E949)</f>
        <v>0</v>
      </c>
      <c r="F943" s="139">
        <f t="shared" ref="F943:H943" si="194">SUM(F944:F949)</f>
        <v>0</v>
      </c>
      <c r="G943" s="139">
        <f t="shared" si="194"/>
        <v>0</v>
      </c>
      <c r="H943" s="139">
        <f t="shared" si="194"/>
        <v>0</v>
      </c>
      <c r="I943" s="21">
        <f t="shared" ref="I943:K943" si="195">SUM(I944:I949)</f>
        <v>0</v>
      </c>
      <c r="J943" s="21">
        <f t="shared" si="195"/>
        <v>0</v>
      </c>
      <c r="K943" s="21">
        <f t="shared" si="195"/>
        <v>0</v>
      </c>
      <c r="L943" s="21">
        <f t="shared" ref="L943" si="196">SUM(L944:L949)</f>
        <v>0</v>
      </c>
      <c r="M943" s="21"/>
      <c r="N943" s="21"/>
      <c r="O943" s="21"/>
    </row>
    <row r="944" spans="1:15" outlineLevel="2" x14ac:dyDescent="0.45">
      <c r="A944" s="48">
        <v>1068</v>
      </c>
      <c r="B944" s="48">
        <v>11001</v>
      </c>
      <c r="C944" s="206" t="s">
        <v>1016</v>
      </c>
      <c r="D944" s="34"/>
      <c r="E944" s="34"/>
      <c r="F944" s="140"/>
      <c r="G944" s="140"/>
      <c r="H944" s="140"/>
      <c r="I944" s="25"/>
      <c r="J944" s="25"/>
      <c r="K944" s="25"/>
      <c r="L944" s="25"/>
      <c r="M944" s="25"/>
      <c r="N944" s="25"/>
      <c r="O944" s="25"/>
    </row>
    <row r="945" spans="1:15" ht="44" outlineLevel="2" x14ac:dyDescent="0.45">
      <c r="A945" s="48">
        <v>1068</v>
      </c>
      <c r="B945" s="48">
        <v>12005</v>
      </c>
      <c r="C945" s="206" t="s">
        <v>1017</v>
      </c>
      <c r="D945" s="34"/>
      <c r="E945" s="34"/>
      <c r="F945" s="140"/>
      <c r="G945" s="140"/>
      <c r="H945" s="140"/>
      <c r="I945" s="25"/>
      <c r="J945" s="25"/>
      <c r="K945" s="25"/>
      <c r="L945" s="25"/>
      <c r="M945" s="25"/>
      <c r="N945" s="25"/>
      <c r="O945" s="25"/>
    </row>
    <row r="946" spans="1:15" outlineLevel="2" x14ac:dyDescent="0.45">
      <c r="A946" s="48">
        <v>1068</v>
      </c>
      <c r="B946" s="48">
        <v>12001</v>
      </c>
      <c r="C946" s="206" t="s">
        <v>1018</v>
      </c>
      <c r="D946" s="34"/>
      <c r="E946" s="34"/>
      <c r="F946" s="157"/>
      <c r="G946" s="140"/>
      <c r="H946" s="140"/>
      <c r="I946" s="25"/>
      <c r="J946" s="25"/>
      <c r="K946" s="25"/>
      <c r="L946" s="25"/>
      <c r="M946" s="25"/>
      <c r="N946" s="25"/>
      <c r="O946" s="25"/>
    </row>
    <row r="947" spans="1:15" outlineLevel="2" x14ac:dyDescent="0.45">
      <c r="A947" s="48">
        <v>1068</v>
      </c>
      <c r="B947" s="48">
        <v>12002</v>
      </c>
      <c r="C947" s="206" t="s">
        <v>1019</v>
      </c>
      <c r="D947" s="34"/>
      <c r="E947" s="34"/>
      <c r="F947" s="156"/>
      <c r="G947" s="163"/>
      <c r="H947" s="140"/>
      <c r="I947" s="25"/>
      <c r="J947" s="25"/>
      <c r="K947" s="25"/>
      <c r="L947" s="25"/>
      <c r="M947" s="25"/>
      <c r="N947" s="25"/>
      <c r="O947" s="25"/>
    </row>
    <row r="948" spans="1:15" outlineLevel="2" x14ac:dyDescent="0.45">
      <c r="A948" s="48">
        <v>1068</v>
      </c>
      <c r="B948" s="48">
        <v>12003</v>
      </c>
      <c r="C948" s="206" t="s">
        <v>1020</v>
      </c>
      <c r="D948" s="34"/>
      <c r="E948" s="34"/>
      <c r="F948" s="157"/>
      <c r="G948" s="156"/>
      <c r="H948" s="140"/>
      <c r="I948" s="25"/>
      <c r="J948" s="25"/>
      <c r="K948" s="25"/>
      <c r="L948" s="25"/>
      <c r="M948" s="25"/>
      <c r="N948" s="25"/>
      <c r="O948" s="25"/>
    </row>
    <row r="949" spans="1:15" outlineLevel="2" x14ac:dyDescent="0.45">
      <c r="A949" s="48">
        <v>1068</v>
      </c>
      <c r="B949" s="48">
        <v>12004</v>
      </c>
      <c r="C949" s="206" t="s">
        <v>1021</v>
      </c>
      <c r="D949" s="34"/>
      <c r="E949" s="34"/>
      <c r="F949" s="156"/>
      <c r="G949" s="163"/>
      <c r="H949" s="140"/>
      <c r="I949" s="25"/>
      <c r="J949" s="25"/>
      <c r="K949" s="25"/>
      <c r="L949" s="25"/>
      <c r="M949" s="25"/>
      <c r="N949" s="25"/>
      <c r="O949" s="25"/>
    </row>
    <row r="950" spans="1:15" outlineLevel="1" x14ac:dyDescent="0.45">
      <c r="A950" s="19">
        <v>1082</v>
      </c>
      <c r="B950" s="23"/>
      <c r="C950" s="211" t="s">
        <v>1022</v>
      </c>
      <c r="D950" s="21">
        <f>SUM(D951:D954)</f>
        <v>0</v>
      </c>
      <c r="E950" s="21">
        <f>SUM(E951:E954)</f>
        <v>0</v>
      </c>
      <c r="F950" s="139">
        <f t="shared" ref="F950:H950" si="197">SUM(F951:F954)</f>
        <v>0</v>
      </c>
      <c r="G950" s="139">
        <f t="shared" si="197"/>
        <v>0</v>
      </c>
      <c r="H950" s="139">
        <f t="shared" si="197"/>
        <v>0</v>
      </c>
      <c r="I950" s="21">
        <f t="shared" ref="I950:K950" si="198">SUM(I951:I954)</f>
        <v>0</v>
      </c>
      <c r="J950" s="21">
        <f t="shared" si="198"/>
        <v>0</v>
      </c>
      <c r="K950" s="21">
        <f t="shared" si="198"/>
        <v>0</v>
      </c>
      <c r="L950" s="21">
        <f t="shared" ref="L950" si="199">SUM(L951:L954)</f>
        <v>0</v>
      </c>
      <c r="M950" s="21"/>
      <c r="N950" s="21"/>
      <c r="O950" s="21"/>
    </row>
    <row r="951" spans="1:15" outlineLevel="2" x14ac:dyDescent="0.45">
      <c r="A951" s="48">
        <v>1082</v>
      </c>
      <c r="B951" s="48">
        <v>11001</v>
      </c>
      <c r="C951" s="206" t="s">
        <v>1023</v>
      </c>
      <c r="D951" s="25"/>
      <c r="E951" s="25"/>
      <c r="F951" s="172"/>
      <c r="G951" s="172"/>
      <c r="H951" s="172"/>
      <c r="I951" s="25"/>
      <c r="J951" s="25"/>
      <c r="K951" s="25"/>
      <c r="L951" s="25"/>
      <c r="M951" s="25"/>
      <c r="N951" s="25"/>
      <c r="O951" s="25"/>
    </row>
    <row r="952" spans="1:15" outlineLevel="2" x14ac:dyDescent="0.45">
      <c r="A952" s="48">
        <v>1082</v>
      </c>
      <c r="B952" s="48">
        <v>12001</v>
      </c>
      <c r="C952" s="206" t="s">
        <v>1024</v>
      </c>
      <c r="D952" s="25"/>
      <c r="E952" s="25"/>
      <c r="F952" s="157"/>
      <c r="G952" s="140"/>
      <c r="H952" s="140"/>
      <c r="I952" s="25"/>
      <c r="J952" s="25"/>
      <c r="K952" s="25"/>
      <c r="L952" s="25"/>
      <c r="M952" s="25"/>
      <c r="N952" s="25"/>
      <c r="O952" s="25"/>
    </row>
    <row r="953" spans="1:15" outlineLevel="2" x14ac:dyDescent="0.45">
      <c r="A953" s="48">
        <v>1082</v>
      </c>
      <c r="B953" s="48">
        <v>12002</v>
      </c>
      <c r="C953" s="206" t="s">
        <v>1025</v>
      </c>
      <c r="D953" s="25"/>
      <c r="E953" s="25"/>
      <c r="F953" s="157"/>
      <c r="G953" s="172"/>
      <c r="H953" s="172"/>
      <c r="I953" s="25"/>
      <c r="J953" s="25"/>
      <c r="K953" s="25"/>
      <c r="L953" s="25"/>
      <c r="M953" s="25"/>
      <c r="N953" s="25"/>
      <c r="O953" s="25"/>
    </row>
    <row r="954" spans="1:15" ht="44" outlineLevel="2" x14ac:dyDescent="0.45">
      <c r="A954" s="48">
        <v>1082</v>
      </c>
      <c r="B954" s="48">
        <v>12003</v>
      </c>
      <c r="C954" s="206" t="s">
        <v>1026</v>
      </c>
      <c r="D954" s="25"/>
      <c r="E954" s="25"/>
      <c r="F954" s="157"/>
      <c r="G954" s="172"/>
      <c r="H954" s="172"/>
      <c r="I954" s="25"/>
      <c r="J954" s="25"/>
      <c r="K954" s="25"/>
      <c r="L954" s="25"/>
      <c r="M954" s="25"/>
      <c r="N954" s="25"/>
      <c r="O954" s="25"/>
    </row>
    <row r="955" spans="1:15" outlineLevel="1" x14ac:dyDescent="0.45">
      <c r="A955" s="19">
        <v>1088</v>
      </c>
      <c r="B955" s="23"/>
      <c r="C955" s="211" t="s">
        <v>1027</v>
      </c>
      <c r="D955" s="21">
        <f>SUM(D956:D963)</f>
        <v>0</v>
      </c>
      <c r="E955" s="21">
        <f>SUM(E956:E963)</f>
        <v>0</v>
      </c>
      <c r="F955" s="139">
        <f t="shared" ref="F955:H955" si="200">SUM(F956:F963)</f>
        <v>0</v>
      </c>
      <c r="G955" s="139">
        <f t="shared" si="200"/>
        <v>0</v>
      </c>
      <c r="H955" s="139">
        <f t="shared" si="200"/>
        <v>0</v>
      </c>
      <c r="I955" s="21">
        <f>SUM(I956:I963)</f>
        <v>0</v>
      </c>
      <c r="J955" s="21">
        <f>SUM(J956:J963)</f>
        <v>0</v>
      </c>
      <c r="K955" s="21">
        <f>SUM(K956:K963)</f>
        <v>0</v>
      </c>
      <c r="L955" s="21">
        <f>SUM(L956:L963)</f>
        <v>0</v>
      </c>
      <c r="M955" s="21"/>
      <c r="N955" s="21"/>
      <c r="O955" s="21"/>
    </row>
    <row r="956" spans="1:15" ht="29.5" outlineLevel="2" x14ac:dyDescent="0.45">
      <c r="A956" s="19">
        <v>1088</v>
      </c>
      <c r="B956" s="48">
        <v>11008</v>
      </c>
      <c r="C956" s="206" t="s">
        <v>1028</v>
      </c>
      <c r="D956" s="25"/>
      <c r="E956" s="25"/>
      <c r="F956" s="140"/>
      <c r="G956" s="141"/>
      <c r="H956" s="141"/>
      <c r="I956" s="25"/>
      <c r="J956" s="25"/>
      <c r="K956" s="25"/>
      <c r="L956" s="25"/>
      <c r="M956" s="25"/>
      <c r="N956" s="25"/>
      <c r="O956" s="25"/>
    </row>
    <row r="957" spans="1:15" ht="44" outlineLevel="2" x14ac:dyDescent="0.45">
      <c r="A957" s="19">
        <v>1088</v>
      </c>
      <c r="B957" s="48">
        <v>12022</v>
      </c>
      <c r="C957" s="206" t="s">
        <v>1029</v>
      </c>
      <c r="D957" s="25"/>
      <c r="E957" s="25"/>
      <c r="F957" s="141"/>
      <c r="G957" s="141"/>
      <c r="H957" s="141"/>
      <c r="I957" s="25"/>
      <c r="J957" s="25"/>
      <c r="K957" s="25"/>
      <c r="L957" s="25"/>
      <c r="M957" s="25"/>
      <c r="N957" s="25"/>
      <c r="O957" s="25"/>
    </row>
    <row r="958" spans="1:15" ht="29.5" outlineLevel="2" x14ac:dyDescent="0.45">
      <c r="A958" s="19">
        <v>1088</v>
      </c>
      <c r="B958" s="48">
        <v>12006</v>
      </c>
      <c r="C958" s="206" t="s">
        <v>1030</v>
      </c>
      <c r="D958" s="25"/>
      <c r="E958" s="25"/>
      <c r="F958" s="141"/>
      <c r="G958" s="141"/>
      <c r="H958" s="141"/>
      <c r="I958" s="25"/>
      <c r="J958" s="25"/>
      <c r="K958" s="25"/>
      <c r="L958" s="25"/>
      <c r="M958" s="25"/>
      <c r="N958" s="25"/>
      <c r="O958" s="25"/>
    </row>
    <row r="959" spans="1:15" ht="44" outlineLevel="2" x14ac:dyDescent="0.45">
      <c r="A959" s="19">
        <v>1088</v>
      </c>
      <c r="B959" s="48">
        <v>12009</v>
      </c>
      <c r="C959" s="206" t="s">
        <v>1031</v>
      </c>
      <c r="D959" s="25"/>
      <c r="E959" s="25"/>
      <c r="F959" s="140"/>
      <c r="G959" s="141"/>
      <c r="H959" s="141"/>
      <c r="I959" s="25"/>
      <c r="J959" s="25"/>
      <c r="K959" s="25"/>
      <c r="L959" s="25"/>
      <c r="M959" s="25"/>
      <c r="N959" s="25"/>
      <c r="O959" s="25"/>
    </row>
    <row r="960" spans="1:15" ht="58.5" outlineLevel="2" x14ac:dyDescent="0.45">
      <c r="A960" s="19">
        <v>1088</v>
      </c>
      <c r="B960" s="48">
        <v>12018</v>
      </c>
      <c r="C960" s="206" t="s">
        <v>1032</v>
      </c>
      <c r="D960" s="25"/>
      <c r="E960" s="25"/>
      <c r="F960" s="141"/>
      <c r="G960" s="141"/>
      <c r="H960" s="141"/>
      <c r="I960" s="25"/>
      <c r="J960" s="25"/>
      <c r="K960" s="25"/>
      <c r="L960" s="25"/>
      <c r="M960" s="25"/>
      <c r="N960" s="25"/>
      <c r="O960" s="25"/>
    </row>
    <row r="961" spans="1:15" outlineLevel="2" x14ac:dyDescent="0.45">
      <c r="A961" s="19">
        <v>1088</v>
      </c>
      <c r="B961" s="48">
        <v>12020</v>
      </c>
      <c r="C961" s="206" t="s">
        <v>1033</v>
      </c>
      <c r="D961" s="25"/>
      <c r="E961" s="25"/>
      <c r="F961" s="140"/>
      <c r="G961" s="141"/>
      <c r="H961" s="141"/>
      <c r="I961" s="25"/>
      <c r="J961" s="25"/>
      <c r="K961" s="25"/>
      <c r="L961" s="25"/>
      <c r="M961" s="25"/>
      <c r="N961" s="25"/>
      <c r="O961" s="25"/>
    </row>
    <row r="962" spans="1:15" outlineLevel="2" x14ac:dyDescent="0.45">
      <c r="A962" s="19">
        <v>1088</v>
      </c>
      <c r="B962" s="48">
        <v>12019</v>
      </c>
      <c r="C962" s="206" t="s">
        <v>1034</v>
      </c>
      <c r="D962" s="25"/>
      <c r="E962" s="25"/>
      <c r="F962" s="140"/>
      <c r="G962" s="141"/>
      <c r="H962" s="141"/>
      <c r="I962" s="25"/>
      <c r="J962" s="25"/>
      <c r="K962" s="25"/>
      <c r="L962" s="25"/>
      <c r="M962" s="25"/>
      <c r="N962" s="25"/>
      <c r="O962" s="25"/>
    </row>
    <row r="963" spans="1:15" ht="29.5" outlineLevel="2" x14ac:dyDescent="0.45">
      <c r="A963" s="19">
        <v>1088</v>
      </c>
      <c r="B963" s="48">
        <v>32001</v>
      </c>
      <c r="C963" s="206" t="s">
        <v>1035</v>
      </c>
      <c r="D963" s="25"/>
      <c r="E963" s="25"/>
      <c r="F963" s="140"/>
      <c r="G963" s="141"/>
      <c r="H963" s="141"/>
      <c r="I963" s="25"/>
      <c r="J963" s="25"/>
      <c r="K963" s="25"/>
      <c r="L963" s="25"/>
      <c r="M963" s="25"/>
      <c r="N963" s="25"/>
      <c r="O963" s="25"/>
    </row>
    <row r="964" spans="1:15" outlineLevel="1" x14ac:dyDescent="0.45">
      <c r="A964" s="19">
        <v>1098</v>
      </c>
      <c r="B964" s="23"/>
      <c r="C964" s="211" t="s">
        <v>1036</v>
      </c>
      <c r="D964" s="21">
        <f>SUM(D965:D971)</f>
        <v>0</v>
      </c>
      <c r="E964" s="21">
        <f>SUM(E965:E971)</f>
        <v>0</v>
      </c>
      <c r="F964" s="139">
        <f t="shared" ref="F964:H964" si="201">SUM(F965:F971)</f>
        <v>0</v>
      </c>
      <c r="G964" s="139">
        <f t="shared" si="201"/>
        <v>0</v>
      </c>
      <c r="H964" s="139">
        <f t="shared" si="201"/>
        <v>0</v>
      </c>
      <c r="I964" s="21">
        <f>SUM(I965:I971)</f>
        <v>0</v>
      </c>
      <c r="J964" s="21">
        <f>SUM(J965:J971)</f>
        <v>0</v>
      </c>
      <c r="K964" s="21">
        <f>SUM(K965:K971)</f>
        <v>0</v>
      </c>
      <c r="L964" s="21">
        <f>SUM(L965:L971)</f>
        <v>0</v>
      </c>
      <c r="M964" s="21"/>
      <c r="N964" s="21"/>
      <c r="O964" s="21"/>
    </row>
    <row r="965" spans="1:15" outlineLevel="2" x14ac:dyDescent="0.45">
      <c r="A965" s="48">
        <v>1098</v>
      </c>
      <c r="B965" s="48">
        <v>12001</v>
      </c>
      <c r="C965" s="206" t="s">
        <v>1037</v>
      </c>
      <c r="D965" s="25"/>
      <c r="E965" s="25"/>
      <c r="F965" s="141"/>
      <c r="G965" s="141"/>
      <c r="H965" s="141"/>
      <c r="I965" s="25"/>
      <c r="J965" s="25"/>
      <c r="K965" s="25"/>
      <c r="L965" s="25"/>
      <c r="M965" s="25"/>
      <c r="N965" s="25"/>
      <c r="O965" s="25"/>
    </row>
    <row r="966" spans="1:15" ht="44" outlineLevel="2" x14ac:dyDescent="0.45">
      <c r="A966" s="48">
        <v>1098</v>
      </c>
      <c r="B966" s="48">
        <v>12002</v>
      </c>
      <c r="C966" s="206" t="s">
        <v>1038</v>
      </c>
      <c r="D966" s="25"/>
      <c r="E966" s="25"/>
      <c r="F966" s="141"/>
      <c r="G966" s="141"/>
      <c r="H966" s="141"/>
      <c r="I966" s="25"/>
      <c r="J966" s="25"/>
      <c r="K966" s="25"/>
      <c r="L966" s="25"/>
      <c r="M966" s="25"/>
      <c r="N966" s="25"/>
      <c r="O966" s="25"/>
    </row>
    <row r="967" spans="1:15" outlineLevel="2" x14ac:dyDescent="0.45">
      <c r="A967" s="48">
        <v>1098</v>
      </c>
      <c r="B967" s="48">
        <v>12009</v>
      </c>
      <c r="C967" s="206" t="s">
        <v>1039</v>
      </c>
      <c r="D967" s="25"/>
      <c r="E967" s="25"/>
      <c r="F967" s="140"/>
      <c r="G967" s="141"/>
      <c r="H967" s="141"/>
      <c r="I967" s="25"/>
      <c r="J967" s="25"/>
      <c r="K967" s="25"/>
      <c r="L967" s="25"/>
      <c r="M967" s="25"/>
      <c r="N967" s="25"/>
      <c r="O967" s="25"/>
    </row>
    <row r="968" spans="1:15" outlineLevel="2" x14ac:dyDescent="0.45">
      <c r="A968" s="48">
        <v>1098</v>
      </c>
      <c r="B968" s="48">
        <v>21001</v>
      </c>
      <c r="C968" s="206" t="s">
        <v>1040</v>
      </c>
      <c r="D968" s="25"/>
      <c r="E968" s="25"/>
      <c r="F968" s="140"/>
      <c r="G968" s="141"/>
      <c r="H968" s="141"/>
      <c r="I968" s="25"/>
      <c r="J968" s="25"/>
      <c r="K968" s="25"/>
      <c r="L968" s="25"/>
      <c r="M968" s="25"/>
      <c r="N968" s="25"/>
      <c r="O968" s="25"/>
    </row>
    <row r="969" spans="1:15" ht="29" outlineLevel="2" x14ac:dyDescent="0.45">
      <c r="A969" s="48">
        <v>1098</v>
      </c>
      <c r="B969" s="48">
        <v>12007</v>
      </c>
      <c r="C969" s="194" t="s">
        <v>1041</v>
      </c>
      <c r="D969" s="25"/>
      <c r="E969" s="25"/>
      <c r="F969" s="141"/>
      <c r="G969" s="141"/>
      <c r="H969" s="141"/>
      <c r="I969" s="25"/>
      <c r="J969" s="25"/>
      <c r="K969" s="25"/>
      <c r="L969" s="25"/>
      <c r="M969" s="25"/>
      <c r="N969" s="25"/>
      <c r="O969" s="25"/>
    </row>
    <row r="970" spans="1:15" ht="73" outlineLevel="2" x14ac:dyDescent="0.45">
      <c r="A970" s="48">
        <v>1098</v>
      </c>
      <c r="B970" s="48">
        <v>12006</v>
      </c>
      <c r="C970" s="206" t="s">
        <v>1042</v>
      </c>
      <c r="D970" s="25"/>
      <c r="E970" s="25"/>
      <c r="F970" s="141"/>
      <c r="G970" s="141"/>
      <c r="H970" s="141"/>
      <c r="I970" s="25"/>
      <c r="J970" s="25"/>
      <c r="K970" s="25"/>
      <c r="L970" s="25"/>
      <c r="M970" s="25"/>
      <c r="N970" s="25"/>
      <c r="O970" s="25"/>
    </row>
    <row r="971" spans="1:15" ht="29.5" outlineLevel="2" x14ac:dyDescent="0.45">
      <c r="A971" s="48">
        <v>1098</v>
      </c>
      <c r="B971" s="48">
        <v>12008</v>
      </c>
      <c r="C971" s="206" t="s">
        <v>1043</v>
      </c>
      <c r="D971" s="25"/>
      <c r="E971" s="25"/>
      <c r="F971" s="141"/>
      <c r="G971" s="141"/>
      <c r="H971" s="141"/>
      <c r="I971" s="25"/>
      <c r="J971" s="25"/>
      <c r="K971" s="25"/>
      <c r="L971" s="25"/>
      <c r="M971" s="25"/>
      <c r="N971" s="25"/>
      <c r="O971" s="25"/>
    </row>
    <row r="972" spans="1:15" outlineLevel="1" x14ac:dyDescent="0.45">
      <c r="A972" s="23">
        <v>1102</v>
      </c>
      <c r="B972" s="23"/>
      <c r="C972" s="211" t="s">
        <v>1044</v>
      </c>
      <c r="D972" s="53">
        <f>SUM(D973:D979)</f>
        <v>0</v>
      </c>
      <c r="E972" s="53">
        <f>SUM(E973:E979)</f>
        <v>0</v>
      </c>
      <c r="F972" s="173">
        <f t="shared" ref="F972:H972" si="202">SUM(F973:F979)</f>
        <v>0</v>
      </c>
      <c r="G972" s="173">
        <f t="shared" si="202"/>
        <v>0</v>
      </c>
      <c r="H972" s="173">
        <f t="shared" si="202"/>
        <v>0</v>
      </c>
      <c r="I972" s="53">
        <f>SUM(I973:I979)</f>
        <v>0</v>
      </c>
      <c r="J972" s="53">
        <f>SUM(J973:J979)</f>
        <v>0</v>
      </c>
      <c r="K972" s="53">
        <f>SUM(K973:K979)</f>
        <v>0</v>
      </c>
      <c r="L972" s="53">
        <f>SUM(L973:L979)</f>
        <v>0</v>
      </c>
      <c r="M972" s="53"/>
      <c r="N972" s="53"/>
      <c r="O972" s="53"/>
    </row>
    <row r="973" spans="1:15" ht="29.5" outlineLevel="2" x14ac:dyDescent="0.45">
      <c r="A973" s="48">
        <v>1102</v>
      </c>
      <c r="B973" s="48">
        <v>11001</v>
      </c>
      <c r="C973" s="206" t="s">
        <v>1045</v>
      </c>
      <c r="D973" s="25"/>
      <c r="E973" s="25"/>
      <c r="F973" s="140"/>
      <c r="G973" s="141"/>
      <c r="H973" s="141"/>
      <c r="I973" s="25"/>
      <c r="J973" s="25"/>
      <c r="K973" s="25"/>
      <c r="L973" s="25"/>
      <c r="M973" s="25"/>
      <c r="N973" s="25"/>
      <c r="O973" s="25"/>
    </row>
    <row r="974" spans="1:15" outlineLevel="2" x14ac:dyDescent="0.45">
      <c r="A974" s="48">
        <v>1102</v>
      </c>
      <c r="B974" s="48">
        <v>11002</v>
      </c>
      <c r="C974" s="206" t="s">
        <v>1046</v>
      </c>
      <c r="D974" s="25"/>
      <c r="E974" s="25"/>
      <c r="F974" s="141"/>
      <c r="G974" s="141"/>
      <c r="H974" s="141"/>
      <c r="I974" s="25"/>
      <c r="J974" s="25"/>
      <c r="K974" s="25"/>
      <c r="L974" s="25"/>
      <c r="M974" s="25"/>
      <c r="N974" s="25"/>
      <c r="O974" s="25"/>
    </row>
    <row r="975" spans="1:15" outlineLevel="2" x14ac:dyDescent="0.45">
      <c r="A975" s="48">
        <v>1102</v>
      </c>
      <c r="B975" s="48">
        <v>11003</v>
      </c>
      <c r="C975" s="206" t="s">
        <v>1047</v>
      </c>
      <c r="D975" s="25"/>
      <c r="E975" s="25"/>
      <c r="F975" s="141"/>
      <c r="G975" s="141"/>
      <c r="H975" s="141"/>
      <c r="I975" s="25"/>
      <c r="J975" s="25"/>
      <c r="K975" s="25"/>
      <c r="L975" s="25"/>
      <c r="M975" s="25"/>
      <c r="N975" s="25"/>
      <c r="O975" s="25"/>
    </row>
    <row r="976" spans="1:15" outlineLevel="2" x14ac:dyDescent="0.45">
      <c r="A976" s="48">
        <v>1102</v>
      </c>
      <c r="B976" s="48">
        <v>12001</v>
      </c>
      <c r="C976" s="206" t="s">
        <v>1048</v>
      </c>
      <c r="D976" s="40"/>
      <c r="E976" s="41"/>
      <c r="F976" s="140"/>
      <c r="G976" s="140"/>
      <c r="H976" s="140"/>
      <c r="I976" s="25"/>
      <c r="J976" s="25"/>
      <c r="K976" s="25"/>
      <c r="L976" s="25"/>
      <c r="M976" s="25"/>
      <c r="N976" s="25"/>
      <c r="O976" s="25"/>
    </row>
    <row r="977" spans="1:15" ht="29.5" outlineLevel="2" x14ac:dyDescent="0.45">
      <c r="A977" s="48">
        <v>1102</v>
      </c>
      <c r="B977" s="48">
        <v>12002</v>
      </c>
      <c r="C977" s="206" t="s">
        <v>1049</v>
      </c>
      <c r="D977" s="30"/>
      <c r="E977" s="30"/>
      <c r="F977" s="150"/>
      <c r="G977" s="140"/>
      <c r="H977" s="140"/>
      <c r="I977" s="25"/>
      <c r="J977" s="25"/>
      <c r="K977" s="25"/>
      <c r="L977" s="25"/>
      <c r="M977" s="25"/>
      <c r="N977" s="25"/>
      <c r="O977" s="25"/>
    </row>
    <row r="978" spans="1:15" outlineLevel="2" x14ac:dyDescent="0.45">
      <c r="A978" s="48">
        <v>1102</v>
      </c>
      <c r="B978" s="48">
        <v>12003</v>
      </c>
      <c r="C978" s="206" t="s">
        <v>1050</v>
      </c>
      <c r="D978" s="30"/>
      <c r="E978" s="30"/>
      <c r="F978" s="140"/>
      <c r="G978" s="140"/>
      <c r="H978" s="140"/>
      <c r="I978" s="25"/>
      <c r="J978" s="25"/>
      <c r="K978" s="25"/>
      <c r="L978" s="25"/>
      <c r="M978" s="25"/>
      <c r="N978" s="25"/>
      <c r="O978" s="25"/>
    </row>
    <row r="979" spans="1:15" outlineLevel="2" x14ac:dyDescent="0.45">
      <c r="A979" s="48">
        <v>1102</v>
      </c>
      <c r="B979" s="48">
        <v>12004</v>
      </c>
      <c r="C979" s="206" t="s">
        <v>1051</v>
      </c>
      <c r="D979" s="30"/>
      <c r="E979" s="30"/>
      <c r="F979" s="140"/>
      <c r="G979" s="140"/>
      <c r="H979" s="140"/>
      <c r="I979" s="25"/>
      <c r="J979" s="25"/>
      <c r="K979" s="25"/>
      <c r="L979" s="25"/>
      <c r="M979" s="25"/>
      <c r="N979" s="25"/>
      <c r="O979" s="25"/>
    </row>
    <row r="980" spans="1:15" outlineLevel="2" x14ac:dyDescent="0.45">
      <c r="A980" s="19">
        <v>1102</v>
      </c>
      <c r="B980" s="23"/>
      <c r="C980" s="207" t="s">
        <v>1052</v>
      </c>
      <c r="D980" s="42">
        <f>+D981</f>
        <v>0</v>
      </c>
      <c r="E980" s="42">
        <f>+E981</f>
        <v>0</v>
      </c>
      <c r="F980" s="160">
        <f t="shared" ref="F980:H980" si="203">+F981</f>
        <v>0</v>
      </c>
      <c r="G980" s="160">
        <f t="shared" si="203"/>
        <v>0</v>
      </c>
      <c r="H980" s="160">
        <f t="shared" si="203"/>
        <v>0</v>
      </c>
      <c r="I980" s="42"/>
      <c r="J980" s="42"/>
      <c r="K980" s="42"/>
      <c r="L980" s="42"/>
      <c r="M980" s="42"/>
      <c r="N980" s="42"/>
      <c r="O980" s="42"/>
    </row>
    <row r="981" spans="1:15" outlineLevel="2" x14ac:dyDescent="0.45">
      <c r="A981" s="48">
        <v>1102</v>
      </c>
      <c r="B981" s="48">
        <v>12005</v>
      </c>
      <c r="C981" s="206" t="s">
        <v>1053</v>
      </c>
      <c r="D981" s="25"/>
      <c r="E981" s="25"/>
      <c r="F981" s="140"/>
      <c r="G981" s="141"/>
      <c r="H981" s="141"/>
      <c r="I981" s="25"/>
      <c r="J981" s="25"/>
      <c r="K981" s="25"/>
      <c r="L981" s="25"/>
      <c r="M981" s="25"/>
      <c r="N981" s="25"/>
      <c r="O981" s="25"/>
    </row>
    <row r="982" spans="1:15" ht="29.5" outlineLevel="1" x14ac:dyDescent="0.45">
      <c r="A982" s="19">
        <v>1117</v>
      </c>
      <c r="B982" s="23"/>
      <c r="C982" s="211" t="s">
        <v>1054</v>
      </c>
      <c r="D982" s="21">
        <f>SUM(D983:D987)</f>
        <v>0</v>
      </c>
      <c r="E982" s="21">
        <f>SUM(E983:E987)</f>
        <v>0</v>
      </c>
      <c r="F982" s="139">
        <f t="shared" ref="F982:H982" si="204">SUM(F983:F987)</f>
        <v>0</v>
      </c>
      <c r="G982" s="139">
        <f t="shared" si="204"/>
        <v>0</v>
      </c>
      <c r="H982" s="139">
        <f t="shared" si="204"/>
        <v>0</v>
      </c>
      <c r="I982" s="21">
        <f>SUM(I983:I987)</f>
        <v>0</v>
      </c>
      <c r="J982" s="21">
        <f>SUM(J983:J987)</f>
        <v>0</v>
      </c>
      <c r="K982" s="21">
        <f>SUM(K983:K987)</f>
        <v>0</v>
      </c>
      <c r="L982" s="21">
        <f>SUM(L983:L987)</f>
        <v>0</v>
      </c>
      <c r="M982" s="21"/>
      <c r="N982" s="21"/>
      <c r="O982" s="21"/>
    </row>
    <row r="983" spans="1:15" ht="29.5" outlineLevel="2" x14ac:dyDescent="0.45">
      <c r="A983" s="48">
        <v>1117</v>
      </c>
      <c r="B983" s="48">
        <v>11001</v>
      </c>
      <c r="C983" s="206" t="s">
        <v>1055</v>
      </c>
      <c r="D983" s="71"/>
      <c r="E983" s="71"/>
      <c r="F983" s="151"/>
      <c r="G983" s="141"/>
      <c r="H983" s="141"/>
      <c r="I983" s="25"/>
      <c r="J983" s="25"/>
      <c r="K983" s="25"/>
      <c r="L983" s="25"/>
      <c r="M983" s="25"/>
      <c r="N983" s="25"/>
      <c r="O983" s="25"/>
    </row>
    <row r="984" spans="1:15" outlineLevel="2" x14ac:dyDescent="0.45">
      <c r="A984" s="48">
        <v>1117</v>
      </c>
      <c r="B984" s="48">
        <v>11002</v>
      </c>
      <c r="C984" s="206" t="s">
        <v>1056</v>
      </c>
      <c r="D984" s="71"/>
      <c r="E984" s="71"/>
      <c r="F984" s="151"/>
      <c r="G984" s="141"/>
      <c r="H984" s="141"/>
      <c r="I984" s="25"/>
      <c r="J984" s="25"/>
      <c r="K984" s="25"/>
      <c r="L984" s="25"/>
      <c r="M984" s="25"/>
      <c r="N984" s="25"/>
      <c r="O984" s="25"/>
    </row>
    <row r="985" spans="1:15" outlineLevel="2" x14ac:dyDescent="0.45">
      <c r="A985" s="48">
        <v>1117</v>
      </c>
      <c r="B985" s="48">
        <v>11003</v>
      </c>
      <c r="C985" s="206" t="s">
        <v>1057</v>
      </c>
      <c r="D985" s="25"/>
      <c r="E985" s="25"/>
      <c r="F985" s="141"/>
      <c r="G985" s="141"/>
      <c r="H985" s="141"/>
      <c r="I985" s="25"/>
      <c r="J985" s="25"/>
      <c r="K985" s="25"/>
      <c r="L985" s="25"/>
      <c r="M985" s="25"/>
      <c r="N985" s="25"/>
      <c r="O985" s="25"/>
    </row>
    <row r="986" spans="1:15" ht="29.5" outlineLevel="2" x14ac:dyDescent="0.45">
      <c r="A986" s="48">
        <v>1117</v>
      </c>
      <c r="B986" s="48">
        <v>11004</v>
      </c>
      <c r="C986" s="206" t="s">
        <v>1058</v>
      </c>
      <c r="D986" s="25"/>
      <c r="E986" s="25"/>
      <c r="F986" s="141"/>
      <c r="G986" s="141"/>
      <c r="H986" s="141"/>
      <c r="I986" s="25"/>
      <c r="J986" s="25"/>
      <c r="K986" s="25"/>
      <c r="L986" s="25"/>
      <c r="M986" s="25"/>
      <c r="N986" s="25"/>
      <c r="O986" s="25"/>
    </row>
    <row r="987" spans="1:15" ht="29.5" outlineLevel="2" x14ac:dyDescent="0.45">
      <c r="A987" s="48">
        <v>1117</v>
      </c>
      <c r="B987" s="48">
        <v>31001</v>
      </c>
      <c r="C987" s="206" t="s">
        <v>1059</v>
      </c>
      <c r="D987" s="25"/>
      <c r="E987" s="25"/>
      <c r="F987" s="141"/>
      <c r="G987" s="141"/>
      <c r="H987" s="141"/>
      <c r="I987" s="25"/>
      <c r="J987" s="25"/>
      <c r="K987" s="25"/>
      <c r="L987" s="25"/>
      <c r="M987" s="25"/>
      <c r="N987" s="25"/>
      <c r="O987" s="25"/>
    </row>
    <row r="988" spans="1:15" outlineLevel="1" x14ac:dyDescent="0.45">
      <c r="A988" s="19">
        <v>1141</v>
      </c>
      <c r="B988" s="23"/>
      <c r="C988" s="211" t="s">
        <v>1060</v>
      </c>
      <c r="D988" s="21">
        <f>SUM(D989:D1002)</f>
        <v>0</v>
      </c>
      <c r="E988" s="21">
        <f>SUM(E989:E1002)</f>
        <v>0</v>
      </c>
      <c r="F988" s="139">
        <f t="shared" ref="F988:H988" si="205">SUM(F989:F1002)</f>
        <v>0</v>
      </c>
      <c r="G988" s="139">
        <f t="shared" si="205"/>
        <v>0</v>
      </c>
      <c r="H988" s="139">
        <f t="shared" si="205"/>
        <v>0</v>
      </c>
      <c r="I988" s="21">
        <f>SUM(I989:I1002)</f>
        <v>0</v>
      </c>
      <c r="J988" s="21">
        <f>SUM(J989:J1002)</f>
        <v>0</v>
      </c>
      <c r="K988" s="21">
        <f>SUM(K989:K1002)</f>
        <v>0</v>
      </c>
      <c r="L988" s="21">
        <f>SUM(L989:L1002)</f>
        <v>0</v>
      </c>
      <c r="M988" s="21"/>
      <c r="N988" s="21"/>
      <c r="O988" s="21"/>
    </row>
    <row r="989" spans="1:15" outlineLevel="2" x14ac:dyDescent="0.45">
      <c r="A989" s="48">
        <v>1141</v>
      </c>
      <c r="B989" s="48">
        <v>11001</v>
      </c>
      <c r="C989" s="206" t="s">
        <v>1061</v>
      </c>
      <c r="D989" s="25"/>
      <c r="E989" s="25"/>
      <c r="F989" s="141"/>
      <c r="G989" s="141"/>
      <c r="H989" s="141"/>
      <c r="I989" s="25"/>
      <c r="J989" s="25"/>
      <c r="K989" s="25"/>
      <c r="L989" s="25"/>
      <c r="M989" s="25"/>
      <c r="N989" s="25"/>
      <c r="O989" s="25"/>
    </row>
    <row r="990" spans="1:15" ht="29.5" outlineLevel="2" x14ac:dyDescent="0.45">
      <c r="A990" s="48">
        <v>1141</v>
      </c>
      <c r="B990" s="48">
        <v>11007</v>
      </c>
      <c r="C990" s="206" t="s">
        <v>1062</v>
      </c>
      <c r="D990" s="25"/>
      <c r="E990" s="25"/>
      <c r="F990" s="141"/>
      <c r="G990" s="141"/>
      <c r="H990" s="141"/>
      <c r="I990" s="25"/>
      <c r="J990" s="25"/>
      <c r="K990" s="25"/>
      <c r="L990" s="25"/>
      <c r="M990" s="25"/>
      <c r="N990" s="25"/>
      <c r="O990" s="25"/>
    </row>
    <row r="991" spans="1:15" outlineLevel="2" x14ac:dyDescent="0.45">
      <c r="A991" s="48">
        <v>1141</v>
      </c>
      <c r="B991" s="48">
        <v>11009</v>
      </c>
      <c r="C991" s="206" t="s">
        <v>1063</v>
      </c>
      <c r="D991" s="25"/>
      <c r="E991" s="25"/>
      <c r="F991" s="141"/>
      <c r="G991" s="141"/>
      <c r="H991" s="141"/>
      <c r="I991" s="25"/>
      <c r="J991" s="25"/>
      <c r="K991" s="25"/>
      <c r="L991" s="25"/>
      <c r="M991" s="25"/>
      <c r="N991" s="25"/>
      <c r="O991" s="25"/>
    </row>
    <row r="992" spans="1:15" outlineLevel="2" x14ac:dyDescent="0.45">
      <c r="A992" s="48">
        <v>1141</v>
      </c>
      <c r="B992" s="48">
        <v>11018</v>
      </c>
      <c r="C992" s="206" t="s">
        <v>1064</v>
      </c>
      <c r="D992" s="25"/>
      <c r="E992" s="25"/>
      <c r="F992" s="141"/>
      <c r="G992" s="141"/>
      <c r="H992" s="141"/>
      <c r="I992" s="25"/>
      <c r="J992" s="25"/>
      <c r="K992" s="25"/>
      <c r="L992" s="25"/>
      <c r="M992" s="25"/>
      <c r="N992" s="25"/>
      <c r="O992" s="25"/>
    </row>
    <row r="993" spans="1:15" s="54" customFormat="1" ht="29" outlineLevel="2" x14ac:dyDescent="0.35">
      <c r="A993" s="48">
        <v>1141</v>
      </c>
      <c r="B993" s="48">
        <v>11010</v>
      </c>
      <c r="C993" s="212" t="s">
        <v>1065</v>
      </c>
      <c r="D993" s="78"/>
      <c r="E993" s="78"/>
      <c r="F993" s="159"/>
      <c r="G993" s="141"/>
      <c r="H993" s="159"/>
      <c r="I993" s="78"/>
      <c r="J993" s="78"/>
      <c r="K993" s="78"/>
      <c r="L993" s="78"/>
      <c r="M993" s="78"/>
      <c r="N993" s="78"/>
      <c r="O993" s="78"/>
    </row>
    <row r="994" spans="1:15" outlineLevel="2" x14ac:dyDescent="0.45">
      <c r="A994" s="48">
        <v>1141</v>
      </c>
      <c r="B994" s="48">
        <v>11015</v>
      </c>
      <c r="C994" s="206" t="s">
        <v>1066</v>
      </c>
      <c r="D994" s="25"/>
      <c r="E994" s="25"/>
      <c r="F994" s="141"/>
      <c r="G994" s="141"/>
      <c r="H994" s="141"/>
      <c r="I994" s="25"/>
      <c r="J994" s="25"/>
      <c r="K994" s="25"/>
      <c r="L994" s="25"/>
      <c r="M994" s="25"/>
      <c r="N994" s="25"/>
      <c r="O994" s="25"/>
    </row>
    <row r="995" spans="1:15" ht="44" outlineLevel="2" x14ac:dyDescent="0.45">
      <c r="A995" s="48">
        <v>1141</v>
      </c>
      <c r="B995" s="48">
        <v>11016</v>
      </c>
      <c r="C995" s="206" t="s">
        <v>1067</v>
      </c>
      <c r="D995" s="25"/>
      <c r="E995" s="25"/>
      <c r="F995" s="141"/>
      <c r="G995" s="141"/>
      <c r="H995" s="141"/>
      <c r="I995" s="25"/>
      <c r="J995" s="25"/>
      <c r="K995" s="25"/>
      <c r="L995" s="25"/>
      <c r="M995" s="25"/>
      <c r="N995" s="25"/>
      <c r="O995" s="25"/>
    </row>
    <row r="996" spans="1:15" ht="29.5" outlineLevel="2" x14ac:dyDescent="0.45">
      <c r="A996" s="48">
        <v>1141</v>
      </c>
      <c r="B996" s="48">
        <v>12005</v>
      </c>
      <c r="C996" s="206" t="s">
        <v>1068</v>
      </c>
      <c r="D996" s="25"/>
      <c r="E996" s="25"/>
      <c r="F996" s="141"/>
      <c r="G996" s="141"/>
      <c r="H996" s="141"/>
      <c r="I996" s="25"/>
      <c r="J996" s="25"/>
      <c r="K996" s="25"/>
      <c r="L996" s="25"/>
      <c r="M996" s="25"/>
      <c r="N996" s="25"/>
      <c r="O996" s="25"/>
    </row>
    <row r="997" spans="1:15" ht="44" outlineLevel="2" x14ac:dyDescent="0.45">
      <c r="A997" s="48">
        <v>1141</v>
      </c>
      <c r="B997" s="48">
        <v>12006</v>
      </c>
      <c r="C997" s="206" t="s">
        <v>1069</v>
      </c>
      <c r="D997" s="25"/>
      <c r="E997" s="25"/>
      <c r="F997" s="141"/>
      <c r="G997" s="141"/>
      <c r="H997" s="141"/>
      <c r="I997" s="25"/>
      <c r="J997" s="25"/>
      <c r="K997" s="25"/>
      <c r="L997" s="25"/>
      <c r="M997" s="25"/>
      <c r="N997" s="25"/>
      <c r="O997" s="25"/>
    </row>
    <row r="998" spans="1:15" ht="29.5" outlineLevel="2" x14ac:dyDescent="0.45">
      <c r="A998" s="48">
        <v>1141</v>
      </c>
      <c r="B998" s="48">
        <v>12008</v>
      </c>
      <c r="C998" s="206" t="s">
        <v>1070</v>
      </c>
      <c r="D998" s="25"/>
      <c r="E998" s="25"/>
      <c r="F998" s="141"/>
      <c r="G998" s="141"/>
      <c r="H998" s="141"/>
      <c r="I998" s="25"/>
      <c r="J998" s="25"/>
      <c r="K998" s="25"/>
      <c r="L998" s="25"/>
      <c r="M998" s="25"/>
      <c r="N998" s="25"/>
      <c r="O998" s="25"/>
    </row>
    <row r="999" spans="1:15" ht="44" outlineLevel="2" x14ac:dyDescent="0.45">
      <c r="A999" s="48">
        <v>1141</v>
      </c>
      <c r="B999" s="48">
        <v>12001</v>
      </c>
      <c r="C999" s="206" t="s">
        <v>1071</v>
      </c>
      <c r="D999" s="25"/>
      <c r="E999" s="25"/>
      <c r="F999" s="141"/>
      <c r="G999" s="141"/>
      <c r="H999" s="141"/>
      <c r="I999" s="25"/>
      <c r="J999" s="25"/>
      <c r="K999" s="25"/>
      <c r="L999" s="25"/>
      <c r="M999" s="25"/>
      <c r="N999" s="25"/>
      <c r="O999" s="25"/>
    </row>
    <row r="1000" spans="1:15" ht="29.5" outlineLevel="2" x14ac:dyDescent="0.45">
      <c r="A1000" s="48">
        <v>1141</v>
      </c>
      <c r="B1000" s="48">
        <v>12003</v>
      </c>
      <c r="C1000" s="206" t="s">
        <v>1072</v>
      </c>
      <c r="D1000" s="25"/>
      <c r="E1000" s="25"/>
      <c r="F1000" s="140"/>
      <c r="G1000" s="141"/>
      <c r="H1000" s="141"/>
      <c r="I1000" s="25"/>
      <c r="J1000" s="25"/>
      <c r="K1000" s="25"/>
      <c r="L1000" s="25"/>
      <c r="M1000" s="25"/>
      <c r="N1000" s="25"/>
      <c r="O1000" s="25"/>
    </row>
    <row r="1001" spans="1:15" ht="29.5" outlineLevel="2" x14ac:dyDescent="0.45">
      <c r="A1001" s="48">
        <v>1141</v>
      </c>
      <c r="B1001" s="48">
        <v>12004</v>
      </c>
      <c r="C1001" s="206" t="s">
        <v>1073</v>
      </c>
      <c r="D1001" s="25"/>
      <c r="E1001" s="25"/>
      <c r="F1001" s="141"/>
      <c r="G1001" s="141"/>
      <c r="H1001" s="141"/>
      <c r="I1001" s="25"/>
      <c r="J1001" s="25"/>
      <c r="K1001" s="25"/>
      <c r="L1001" s="25"/>
      <c r="M1001" s="25"/>
      <c r="N1001" s="25"/>
      <c r="O1001" s="25"/>
    </row>
    <row r="1002" spans="1:15" ht="29.5" outlineLevel="2" x14ac:dyDescent="0.45">
      <c r="A1002" s="48">
        <v>1141</v>
      </c>
      <c r="B1002" s="48">
        <v>12007</v>
      </c>
      <c r="C1002" s="206" t="s">
        <v>1074</v>
      </c>
      <c r="D1002" s="25"/>
      <c r="E1002" s="25"/>
      <c r="F1002" s="140"/>
      <c r="G1002" s="141"/>
      <c r="H1002" s="141"/>
      <c r="I1002" s="25"/>
      <c r="J1002" s="25"/>
      <c r="K1002" s="25"/>
      <c r="L1002" s="25"/>
      <c r="M1002" s="25"/>
      <c r="N1002" s="25"/>
      <c r="O1002" s="25"/>
    </row>
    <row r="1003" spans="1:15" outlineLevel="1" x14ac:dyDescent="0.45">
      <c r="A1003" s="19">
        <v>1153</v>
      </c>
      <c r="B1003" s="23"/>
      <c r="C1003" s="211" t="s">
        <v>1075</v>
      </c>
      <c r="D1003" s="20">
        <f>SUM(D1004:D1005)</f>
        <v>0</v>
      </c>
      <c r="E1003" s="21">
        <f>SUM(E1004:E1005)</f>
        <v>0</v>
      </c>
      <c r="F1003" s="139">
        <f t="shared" ref="F1003:H1003" si="206">SUM(F1004:F1005)</f>
        <v>0</v>
      </c>
      <c r="G1003" s="139">
        <f t="shared" si="206"/>
        <v>0</v>
      </c>
      <c r="H1003" s="139">
        <f t="shared" si="206"/>
        <v>0</v>
      </c>
      <c r="I1003" s="21">
        <f>SUM(I1004:I1005)</f>
        <v>0</v>
      </c>
      <c r="J1003" s="21">
        <f>SUM(J1004:J1005)</f>
        <v>0</v>
      </c>
      <c r="K1003" s="21">
        <f>SUM(K1004:K1005)</f>
        <v>0</v>
      </c>
      <c r="L1003" s="21">
        <f>SUM(L1004:L1005)</f>
        <v>0</v>
      </c>
      <c r="M1003" s="21"/>
      <c r="N1003" s="21"/>
      <c r="O1003" s="21"/>
    </row>
    <row r="1004" spans="1:15" s="29" customFormat="1" ht="29" outlineLevel="2" x14ac:dyDescent="0.4">
      <c r="A1004" s="48">
        <v>1153</v>
      </c>
      <c r="B1004" s="48">
        <v>11001</v>
      </c>
      <c r="C1004" s="206" t="s">
        <v>1076</v>
      </c>
      <c r="D1004" s="83"/>
      <c r="E1004" s="74"/>
      <c r="F1004" s="141"/>
      <c r="G1004" s="141"/>
      <c r="H1004" s="141"/>
      <c r="I1004" s="25"/>
      <c r="J1004" s="25"/>
      <c r="K1004" s="25"/>
      <c r="L1004" s="25"/>
      <c r="M1004" s="25"/>
      <c r="N1004" s="25"/>
      <c r="O1004" s="25"/>
    </row>
    <row r="1005" spans="1:15" ht="29.5" outlineLevel="2" x14ac:dyDescent="0.45">
      <c r="A1005" s="48">
        <v>1153</v>
      </c>
      <c r="B1005" s="48">
        <v>11002</v>
      </c>
      <c r="C1005" s="206" t="s">
        <v>1077</v>
      </c>
      <c r="D1005" s="25"/>
      <c r="E1005" s="25"/>
      <c r="F1005" s="141"/>
      <c r="G1005" s="141"/>
      <c r="H1005" s="141"/>
      <c r="I1005" s="25"/>
      <c r="J1005" s="25"/>
      <c r="K1005" s="25"/>
      <c r="L1005" s="25"/>
      <c r="M1005" s="25"/>
      <c r="N1005" s="25"/>
      <c r="O1005" s="25"/>
    </row>
    <row r="1006" spans="1:15" outlineLevel="1" x14ac:dyDescent="0.45">
      <c r="A1006" s="19">
        <v>1160</v>
      </c>
      <c r="B1006" s="23"/>
      <c r="C1006" s="211" t="s">
        <v>1078</v>
      </c>
      <c r="D1006" s="21">
        <f>SUM(D1007:D1013)</f>
        <v>0</v>
      </c>
      <c r="E1006" s="21">
        <f>SUM(E1007:E1013)</f>
        <v>0</v>
      </c>
      <c r="F1006" s="139">
        <f t="shared" ref="F1006:H1006" si="207">SUM(F1007:F1013)</f>
        <v>0</v>
      </c>
      <c r="G1006" s="139">
        <f t="shared" si="207"/>
        <v>0</v>
      </c>
      <c r="H1006" s="139">
        <f t="shared" si="207"/>
        <v>0</v>
      </c>
      <c r="I1006" s="21">
        <f>SUM(I1007:I1013)</f>
        <v>0</v>
      </c>
      <c r="J1006" s="21">
        <f>SUM(J1007:J1013)</f>
        <v>0</v>
      </c>
      <c r="K1006" s="21">
        <f>SUM(K1007:K1013)</f>
        <v>0</v>
      </c>
      <c r="L1006" s="21">
        <f>SUM(L1007:L1013)</f>
        <v>0</v>
      </c>
      <c r="M1006" s="21"/>
      <c r="N1006" s="21"/>
      <c r="O1006" s="21"/>
    </row>
    <row r="1007" spans="1:15" ht="29.5" outlineLevel="2" x14ac:dyDescent="0.45">
      <c r="A1007" s="19">
        <v>1160</v>
      </c>
      <c r="B1007" s="48">
        <v>11005</v>
      </c>
      <c r="C1007" s="206" t="s">
        <v>1079</v>
      </c>
      <c r="D1007" s="25"/>
      <c r="E1007" s="25"/>
      <c r="F1007" s="141"/>
      <c r="G1007" s="141"/>
      <c r="H1007" s="141"/>
      <c r="I1007" s="25"/>
      <c r="J1007" s="25"/>
      <c r="K1007" s="25"/>
      <c r="L1007" s="25"/>
      <c r="M1007" s="25"/>
      <c r="N1007" s="25"/>
      <c r="O1007" s="25"/>
    </row>
    <row r="1008" spans="1:15" ht="44" outlineLevel="2" x14ac:dyDescent="0.45">
      <c r="A1008" s="19">
        <v>1160</v>
      </c>
      <c r="B1008" s="48">
        <v>11009</v>
      </c>
      <c r="C1008" s="213" t="s">
        <v>1080</v>
      </c>
      <c r="D1008" s="25"/>
      <c r="E1008" s="25"/>
      <c r="F1008" s="140"/>
      <c r="G1008" s="141"/>
      <c r="H1008" s="140"/>
      <c r="I1008" s="25"/>
      <c r="J1008" s="25"/>
      <c r="K1008" s="25"/>
      <c r="L1008" s="25"/>
      <c r="M1008" s="25"/>
      <c r="N1008" s="25"/>
      <c r="O1008" s="25"/>
    </row>
    <row r="1009" spans="1:15" ht="29" outlineLevel="2" x14ac:dyDescent="0.45">
      <c r="A1009" s="19">
        <v>1160</v>
      </c>
      <c r="B1009" s="48">
        <v>11012</v>
      </c>
      <c r="C1009" s="198" t="s">
        <v>1081</v>
      </c>
      <c r="D1009" s="25"/>
      <c r="E1009" s="25"/>
      <c r="F1009" s="141"/>
      <c r="G1009" s="141"/>
      <c r="H1009" s="141"/>
      <c r="I1009" s="25"/>
      <c r="J1009" s="25"/>
      <c r="K1009" s="25"/>
      <c r="L1009" s="25"/>
      <c r="M1009" s="25"/>
      <c r="N1009" s="25"/>
      <c r="O1009" s="25"/>
    </row>
    <row r="1010" spans="1:15" ht="29" outlineLevel="2" x14ac:dyDescent="0.45">
      <c r="A1010" s="19">
        <v>1160</v>
      </c>
      <c r="B1010" s="48">
        <v>11013</v>
      </c>
      <c r="C1010" s="198" t="s">
        <v>1082</v>
      </c>
      <c r="D1010" s="25"/>
      <c r="E1010" s="25"/>
      <c r="F1010" s="141"/>
      <c r="G1010" s="141"/>
      <c r="H1010" s="141"/>
      <c r="I1010" s="25"/>
      <c r="J1010" s="25"/>
      <c r="K1010" s="25"/>
      <c r="L1010" s="25"/>
      <c r="M1010" s="25"/>
      <c r="N1010" s="25"/>
      <c r="O1010" s="25"/>
    </row>
    <row r="1011" spans="1:15" outlineLevel="2" x14ac:dyDescent="0.45">
      <c r="A1011" s="19">
        <v>1160</v>
      </c>
      <c r="B1011" s="48">
        <v>11016</v>
      </c>
      <c r="C1011" s="198" t="s">
        <v>1083</v>
      </c>
      <c r="D1011" s="25"/>
      <c r="E1011" s="25"/>
      <c r="F1011" s="141"/>
      <c r="G1011" s="141"/>
      <c r="H1011" s="141"/>
      <c r="I1011" s="25"/>
      <c r="J1011" s="25"/>
      <c r="K1011" s="25"/>
      <c r="L1011" s="25"/>
      <c r="M1011" s="25"/>
      <c r="N1011" s="25"/>
      <c r="O1011" s="25"/>
    </row>
    <row r="1012" spans="1:15" ht="29.5" outlineLevel="2" x14ac:dyDescent="0.45">
      <c r="A1012" s="19">
        <v>1160</v>
      </c>
      <c r="B1012" s="48">
        <v>32001</v>
      </c>
      <c r="C1012" s="206" t="s">
        <v>1084</v>
      </c>
      <c r="D1012" s="25"/>
      <c r="E1012" s="25"/>
      <c r="F1012" s="141"/>
      <c r="G1012" s="141"/>
      <c r="H1012" s="141"/>
      <c r="I1012" s="25"/>
      <c r="J1012" s="25"/>
      <c r="K1012" s="25"/>
      <c r="L1012" s="25"/>
      <c r="M1012" s="25"/>
      <c r="N1012" s="25"/>
      <c r="O1012" s="25"/>
    </row>
    <row r="1013" spans="1:15" outlineLevel="2" x14ac:dyDescent="0.45">
      <c r="A1013" s="19">
        <v>1160</v>
      </c>
      <c r="B1013" s="48">
        <v>12001</v>
      </c>
      <c r="C1013" s="212" t="s">
        <v>1085</v>
      </c>
      <c r="D1013" s="25"/>
      <c r="E1013" s="25"/>
      <c r="F1013" s="141"/>
      <c r="G1013" s="141"/>
      <c r="H1013" s="141"/>
      <c r="I1013" s="25"/>
      <c r="J1013" s="25"/>
      <c r="K1013" s="25"/>
      <c r="L1013" s="25"/>
      <c r="M1013" s="25"/>
      <c r="N1013" s="25"/>
      <c r="O1013" s="25"/>
    </row>
    <row r="1014" spans="1:15" outlineLevel="1" x14ac:dyDescent="0.45">
      <c r="A1014" s="19">
        <v>1184</v>
      </c>
      <c r="B1014" s="23"/>
      <c r="C1014" s="211" t="s">
        <v>1086</v>
      </c>
      <c r="D1014" s="21">
        <f>SUM(D1015:D1016)</f>
        <v>0</v>
      </c>
      <c r="E1014" s="21">
        <f>SUM(E1015:E1016)</f>
        <v>0</v>
      </c>
      <c r="F1014" s="139">
        <f t="shared" ref="F1014:H1014" si="208">SUM(F1015:F1016)</f>
        <v>0</v>
      </c>
      <c r="G1014" s="139">
        <f t="shared" si="208"/>
        <v>0</v>
      </c>
      <c r="H1014" s="139">
        <f t="shared" si="208"/>
        <v>0</v>
      </c>
      <c r="I1014" s="21">
        <f>SUM(I1015:I1016)</f>
        <v>0</v>
      </c>
      <c r="J1014" s="21">
        <f>SUM(J1015:J1016)</f>
        <v>0</v>
      </c>
      <c r="K1014" s="21">
        <f>SUM(K1015:K1016)</f>
        <v>0</v>
      </c>
      <c r="L1014" s="21">
        <f>SUM(L1015:L1016)</f>
        <v>0</v>
      </c>
      <c r="M1014" s="21"/>
      <c r="N1014" s="21"/>
      <c r="O1014" s="21"/>
    </row>
    <row r="1015" spans="1:15" ht="29.5" outlineLevel="2" x14ac:dyDescent="0.45">
      <c r="A1015" s="48">
        <v>1184</v>
      </c>
      <c r="B1015" s="48">
        <v>11001</v>
      </c>
      <c r="C1015" s="206" t="s">
        <v>1087</v>
      </c>
      <c r="D1015" s="25"/>
      <c r="E1015" s="25"/>
      <c r="F1015" s="141"/>
      <c r="G1015" s="141"/>
      <c r="H1015" s="141"/>
      <c r="I1015" s="25"/>
      <c r="J1015" s="25"/>
      <c r="K1015" s="25"/>
      <c r="L1015" s="25"/>
      <c r="M1015" s="25"/>
      <c r="N1015" s="25"/>
      <c r="O1015" s="25"/>
    </row>
    <row r="1016" spans="1:15" ht="44" outlineLevel="2" x14ac:dyDescent="0.45">
      <c r="A1016" s="48">
        <v>1184</v>
      </c>
      <c r="B1016" s="48">
        <v>12001</v>
      </c>
      <c r="C1016" s="206" t="s">
        <v>1088</v>
      </c>
      <c r="D1016" s="25"/>
      <c r="E1016" s="25"/>
      <c r="F1016" s="141"/>
      <c r="G1016" s="141"/>
      <c r="H1016" s="141"/>
      <c r="I1016" s="25"/>
      <c r="J1016" s="25"/>
      <c r="K1016" s="25"/>
      <c r="L1016" s="25"/>
      <c r="M1016" s="25"/>
      <c r="N1016" s="25"/>
      <c r="O1016" s="25"/>
    </row>
    <row r="1017" spans="1:15" outlineLevel="1" x14ac:dyDescent="0.45">
      <c r="A1017" s="19">
        <v>1205</v>
      </c>
      <c r="B1017" s="23"/>
      <c r="C1017" s="211" t="s">
        <v>1089</v>
      </c>
      <c r="D1017" s="21">
        <f>SUM(D1018:D1030)</f>
        <v>0</v>
      </c>
      <c r="E1017" s="21">
        <f>SUM(E1018:E1030)</f>
        <v>0</v>
      </c>
      <c r="F1017" s="139">
        <f t="shared" ref="F1017:H1017" si="209">SUM(F1018:F1030)</f>
        <v>0</v>
      </c>
      <c r="G1017" s="139">
        <f t="shared" si="209"/>
        <v>0</v>
      </c>
      <c r="H1017" s="139">
        <f t="shared" si="209"/>
        <v>0</v>
      </c>
      <c r="I1017" s="21">
        <f>SUM(I1018:I1030)</f>
        <v>0</v>
      </c>
      <c r="J1017" s="21">
        <f>SUM(J1018:J1030)</f>
        <v>0</v>
      </c>
      <c r="K1017" s="21">
        <f>SUM(K1018:K1030)</f>
        <v>0</v>
      </c>
      <c r="L1017" s="21">
        <f>SUM(L1018:L1030)</f>
        <v>0</v>
      </c>
      <c r="M1017" s="21"/>
      <c r="N1017" s="21"/>
      <c r="O1017" s="21"/>
    </row>
    <row r="1018" spans="1:15" outlineLevel="2" x14ac:dyDescent="0.45">
      <c r="A1018" s="48">
        <v>1205</v>
      </c>
      <c r="B1018" s="48">
        <v>12001</v>
      </c>
      <c r="C1018" s="206" t="s">
        <v>1090</v>
      </c>
      <c r="D1018" s="25"/>
      <c r="E1018" s="25"/>
      <c r="F1018" s="140"/>
      <c r="G1018" s="141"/>
      <c r="H1018" s="141"/>
      <c r="I1018" s="25"/>
      <c r="J1018" s="25"/>
      <c r="K1018" s="25"/>
      <c r="L1018" s="25"/>
      <c r="M1018" s="25"/>
      <c r="N1018" s="25"/>
      <c r="O1018" s="25"/>
    </row>
    <row r="1019" spans="1:15" ht="44" outlineLevel="2" x14ac:dyDescent="0.45">
      <c r="A1019" s="48">
        <v>1205</v>
      </c>
      <c r="B1019" s="48">
        <v>12002</v>
      </c>
      <c r="C1019" s="206" t="s">
        <v>1091</v>
      </c>
      <c r="D1019" s="25"/>
      <c r="E1019" s="25"/>
      <c r="F1019" s="140"/>
      <c r="G1019" s="141"/>
      <c r="H1019" s="141"/>
      <c r="I1019" s="25"/>
      <c r="J1019" s="25"/>
      <c r="K1019" s="25"/>
      <c r="L1019" s="25"/>
      <c r="M1019" s="25"/>
      <c r="N1019" s="25"/>
      <c r="O1019" s="25"/>
    </row>
    <row r="1020" spans="1:15" ht="29.5" outlineLevel="2" x14ac:dyDescent="0.45">
      <c r="A1020" s="48">
        <v>1205</v>
      </c>
      <c r="B1020" s="48">
        <v>12003</v>
      </c>
      <c r="C1020" s="206" t="s">
        <v>1092</v>
      </c>
      <c r="D1020" s="25"/>
      <c r="E1020" s="25"/>
      <c r="F1020" s="140"/>
      <c r="G1020" s="141"/>
      <c r="H1020" s="141"/>
      <c r="I1020" s="25"/>
      <c r="J1020" s="25"/>
      <c r="K1020" s="25"/>
      <c r="L1020" s="25"/>
      <c r="M1020" s="25"/>
      <c r="N1020" s="25"/>
      <c r="O1020" s="25"/>
    </row>
    <row r="1021" spans="1:15" outlineLevel="2" x14ac:dyDescent="0.45">
      <c r="A1021" s="48">
        <v>1205</v>
      </c>
      <c r="B1021" s="48">
        <v>12004</v>
      </c>
      <c r="C1021" s="206" t="s">
        <v>1093</v>
      </c>
      <c r="D1021" s="25"/>
      <c r="E1021" s="25"/>
      <c r="F1021" s="140"/>
      <c r="G1021" s="141"/>
      <c r="H1021" s="141"/>
      <c r="I1021" s="25"/>
      <c r="J1021" s="25"/>
      <c r="K1021" s="25"/>
      <c r="L1021" s="25"/>
      <c r="M1021" s="25"/>
      <c r="N1021" s="25"/>
      <c r="O1021" s="25"/>
    </row>
    <row r="1022" spans="1:15" outlineLevel="2" x14ac:dyDescent="0.45">
      <c r="A1022" s="48">
        <v>1205</v>
      </c>
      <c r="B1022" s="48">
        <v>12005</v>
      </c>
      <c r="C1022" s="206" t="s">
        <v>1094</v>
      </c>
      <c r="D1022" s="25"/>
      <c r="E1022" s="25"/>
      <c r="F1022" s="140"/>
      <c r="G1022" s="141"/>
      <c r="H1022" s="141"/>
      <c r="I1022" s="25"/>
      <c r="J1022" s="25"/>
      <c r="K1022" s="25"/>
      <c r="L1022" s="25"/>
      <c r="M1022" s="25"/>
      <c r="N1022" s="25"/>
      <c r="O1022" s="25"/>
    </row>
    <row r="1023" spans="1:15" outlineLevel="2" x14ac:dyDescent="0.45">
      <c r="A1023" s="48">
        <v>1205</v>
      </c>
      <c r="B1023" s="48">
        <v>12006</v>
      </c>
      <c r="C1023" s="206" t="s">
        <v>1095</v>
      </c>
      <c r="D1023" s="25"/>
      <c r="E1023" s="25"/>
      <c r="F1023" s="140"/>
      <c r="G1023" s="141"/>
      <c r="H1023" s="141"/>
      <c r="I1023" s="25"/>
      <c r="J1023" s="25"/>
      <c r="K1023" s="25"/>
      <c r="L1023" s="25"/>
      <c r="M1023" s="25"/>
      <c r="N1023" s="25"/>
      <c r="O1023" s="25"/>
    </row>
    <row r="1024" spans="1:15" ht="29.5" outlineLevel="2" x14ac:dyDescent="0.45">
      <c r="A1024" s="48">
        <v>1205</v>
      </c>
      <c r="B1024" s="48">
        <v>12007</v>
      </c>
      <c r="C1024" s="206" t="s">
        <v>1096</v>
      </c>
      <c r="D1024" s="25"/>
      <c r="E1024" s="25"/>
      <c r="F1024" s="140"/>
      <c r="G1024" s="141"/>
      <c r="H1024" s="141"/>
      <c r="I1024" s="25"/>
      <c r="J1024" s="25"/>
      <c r="K1024" s="25"/>
      <c r="L1024" s="25"/>
      <c r="M1024" s="25"/>
      <c r="N1024" s="25"/>
      <c r="O1024" s="25"/>
    </row>
    <row r="1025" spans="1:15" ht="29.5" outlineLevel="2" x14ac:dyDescent="0.45">
      <c r="A1025" s="48">
        <v>1205</v>
      </c>
      <c r="B1025" s="48">
        <v>12008</v>
      </c>
      <c r="C1025" s="206" t="s">
        <v>1012</v>
      </c>
      <c r="D1025" s="25"/>
      <c r="E1025" s="25"/>
      <c r="F1025" s="140"/>
      <c r="G1025" s="141"/>
      <c r="H1025" s="141"/>
      <c r="I1025" s="25"/>
      <c r="J1025" s="25"/>
      <c r="K1025" s="25"/>
      <c r="L1025" s="25"/>
      <c r="M1025" s="25"/>
      <c r="N1025" s="25"/>
      <c r="O1025" s="25"/>
    </row>
    <row r="1026" spans="1:15" ht="29.5" outlineLevel="2" x14ac:dyDescent="0.45">
      <c r="A1026" s="48">
        <v>1205</v>
      </c>
      <c r="B1026" s="48">
        <v>12009</v>
      </c>
      <c r="C1026" s="206" t="s">
        <v>1097</v>
      </c>
      <c r="D1026" s="25"/>
      <c r="E1026" s="25"/>
      <c r="F1026" s="158"/>
      <c r="G1026" s="141"/>
      <c r="H1026" s="141"/>
      <c r="I1026" s="25"/>
      <c r="J1026" s="25"/>
      <c r="K1026" s="25"/>
      <c r="L1026" s="25"/>
      <c r="M1026" s="25"/>
      <c r="N1026" s="25"/>
      <c r="O1026" s="25"/>
    </row>
    <row r="1027" spans="1:15" outlineLevel="2" x14ac:dyDescent="0.45">
      <c r="A1027" s="48">
        <v>1205</v>
      </c>
      <c r="B1027" s="48">
        <v>12012</v>
      </c>
      <c r="C1027" s="206" t="s">
        <v>1098</v>
      </c>
      <c r="D1027" s="25"/>
      <c r="E1027" s="25"/>
      <c r="F1027" s="140"/>
      <c r="G1027" s="141"/>
      <c r="H1027" s="141"/>
      <c r="I1027" s="25"/>
      <c r="J1027" s="25"/>
      <c r="K1027" s="25"/>
      <c r="L1027" s="25"/>
      <c r="M1027" s="25"/>
      <c r="N1027" s="25"/>
      <c r="O1027" s="25"/>
    </row>
    <row r="1028" spans="1:15" outlineLevel="2" x14ac:dyDescent="0.45">
      <c r="A1028" s="48">
        <v>1205</v>
      </c>
      <c r="B1028" s="48">
        <v>12026</v>
      </c>
      <c r="C1028" s="206" t="s">
        <v>124</v>
      </c>
      <c r="D1028" s="25"/>
      <c r="E1028" s="25"/>
      <c r="F1028" s="140"/>
      <c r="G1028" s="141"/>
      <c r="H1028" s="141"/>
      <c r="I1028" s="25"/>
      <c r="J1028" s="25"/>
      <c r="K1028" s="25"/>
      <c r="L1028" s="25"/>
      <c r="M1028" s="25"/>
      <c r="N1028" s="25"/>
      <c r="O1028" s="25"/>
    </row>
    <row r="1029" spans="1:15" ht="44" outlineLevel="2" x14ac:dyDescent="0.45">
      <c r="A1029" s="48">
        <v>1205</v>
      </c>
      <c r="B1029" s="48">
        <v>12028</v>
      </c>
      <c r="C1029" s="206" t="s">
        <v>1099</v>
      </c>
      <c r="D1029" s="25"/>
      <c r="E1029" s="25"/>
      <c r="F1029" s="140"/>
      <c r="G1029" s="141"/>
      <c r="H1029" s="141"/>
      <c r="I1029" s="25"/>
      <c r="J1029" s="25"/>
      <c r="K1029" s="25"/>
      <c r="L1029" s="25"/>
      <c r="M1029" s="25"/>
      <c r="N1029" s="25"/>
      <c r="O1029" s="25"/>
    </row>
    <row r="1030" spans="1:15" outlineLevel="2" x14ac:dyDescent="0.45">
      <c r="A1030" s="48">
        <v>1205</v>
      </c>
      <c r="B1030" s="48">
        <v>12029</v>
      </c>
      <c r="C1030" s="206" t="s">
        <v>1100</v>
      </c>
      <c r="D1030" s="25"/>
      <c r="E1030" s="25"/>
      <c r="F1030" s="140"/>
      <c r="G1030" s="141"/>
      <c r="H1030" s="141"/>
      <c r="I1030" s="25"/>
      <c r="J1030" s="25"/>
      <c r="K1030" s="25"/>
      <c r="L1030" s="25"/>
      <c r="M1030" s="25"/>
      <c r="N1030" s="25"/>
      <c r="O1030" s="25"/>
    </row>
    <row r="1031" spans="1:15" outlineLevel="1" x14ac:dyDescent="0.45">
      <c r="A1031" s="19">
        <v>1206</v>
      </c>
      <c r="B1031" s="23"/>
      <c r="C1031" s="211" t="s">
        <v>1101</v>
      </c>
      <c r="D1031" s="21">
        <f>SUM(D1032:D1034)</f>
        <v>0</v>
      </c>
      <c r="E1031" s="21">
        <f>SUM(E1032:E1034)</f>
        <v>0</v>
      </c>
      <c r="F1031" s="139">
        <f t="shared" ref="F1031:H1031" si="210">SUM(F1032:F1034)</f>
        <v>0</v>
      </c>
      <c r="G1031" s="139">
        <f t="shared" si="210"/>
        <v>0</v>
      </c>
      <c r="H1031" s="139">
        <f t="shared" si="210"/>
        <v>0</v>
      </c>
      <c r="I1031" s="21">
        <f t="shared" ref="I1031:K1031" si="211">SUM(I1032:I1034)</f>
        <v>0</v>
      </c>
      <c r="J1031" s="21">
        <f t="shared" si="211"/>
        <v>0</v>
      </c>
      <c r="K1031" s="21">
        <f t="shared" si="211"/>
        <v>0</v>
      </c>
      <c r="L1031" s="21">
        <f t="shared" ref="L1031" si="212">SUM(L1032:L1034)</f>
        <v>0</v>
      </c>
      <c r="M1031" s="21"/>
      <c r="N1031" s="21"/>
      <c r="O1031" s="21"/>
    </row>
    <row r="1032" spans="1:15" ht="29.5" outlineLevel="2" x14ac:dyDescent="0.45">
      <c r="A1032" s="48">
        <v>1206</v>
      </c>
      <c r="B1032" s="48">
        <v>11001</v>
      </c>
      <c r="C1032" s="206" t="s">
        <v>1102</v>
      </c>
      <c r="D1032" s="25"/>
      <c r="E1032" s="25"/>
      <c r="F1032" s="140"/>
      <c r="G1032" s="141"/>
      <c r="H1032" s="141"/>
      <c r="I1032" s="25"/>
      <c r="J1032" s="25"/>
      <c r="K1032" s="25"/>
      <c r="L1032" s="25"/>
      <c r="M1032" s="25"/>
      <c r="N1032" s="25"/>
      <c r="O1032" s="25"/>
    </row>
    <row r="1033" spans="1:15" ht="44" outlineLevel="2" x14ac:dyDescent="0.45">
      <c r="A1033" s="48">
        <v>1206</v>
      </c>
      <c r="B1033" s="48">
        <v>32001</v>
      </c>
      <c r="C1033" s="206" t="s">
        <v>1103</v>
      </c>
      <c r="D1033" s="25"/>
      <c r="E1033" s="25"/>
      <c r="F1033" s="140"/>
      <c r="G1033" s="141"/>
      <c r="H1033" s="141"/>
      <c r="I1033" s="25"/>
      <c r="J1033" s="25"/>
      <c r="K1033" s="25"/>
      <c r="L1033" s="25"/>
      <c r="M1033" s="25"/>
      <c r="N1033" s="25"/>
      <c r="O1033" s="25"/>
    </row>
    <row r="1034" spans="1:15" ht="44" outlineLevel="2" x14ac:dyDescent="0.45">
      <c r="A1034" s="48">
        <v>1206</v>
      </c>
      <c r="B1034" s="48">
        <v>32002</v>
      </c>
      <c r="C1034" s="206" t="s">
        <v>1104</v>
      </c>
      <c r="D1034" s="25"/>
      <c r="E1034" s="25"/>
      <c r="F1034" s="140"/>
      <c r="G1034" s="141"/>
      <c r="H1034" s="141"/>
      <c r="I1034" s="25"/>
      <c r="J1034" s="25"/>
      <c r="K1034" s="25"/>
      <c r="L1034" s="25"/>
      <c r="M1034" s="25"/>
      <c r="N1034" s="25"/>
      <c r="O1034" s="25"/>
    </row>
    <row r="1035" spans="1:15" ht="29.5" outlineLevel="1" x14ac:dyDescent="0.45">
      <c r="A1035" s="19">
        <v>1225</v>
      </c>
      <c r="B1035" s="23"/>
      <c r="C1035" s="211" t="s">
        <v>1105</v>
      </c>
      <c r="D1035" s="21">
        <f>SUM(D1036:D1038)</f>
        <v>0</v>
      </c>
      <c r="E1035" s="21">
        <f t="shared" ref="E1035:K1035" si="213">SUM(E1036:E1038)</f>
        <v>0</v>
      </c>
      <c r="F1035" s="139">
        <f t="shared" si="213"/>
        <v>0</v>
      </c>
      <c r="G1035" s="139">
        <f t="shared" si="213"/>
        <v>0</v>
      </c>
      <c r="H1035" s="139">
        <f t="shared" si="213"/>
        <v>0</v>
      </c>
      <c r="I1035" s="21">
        <f t="shared" si="213"/>
        <v>0</v>
      </c>
      <c r="J1035" s="21">
        <f t="shared" si="213"/>
        <v>0</v>
      </c>
      <c r="K1035" s="21">
        <f t="shared" si="213"/>
        <v>0</v>
      </c>
      <c r="L1035" s="21">
        <f t="shared" ref="L1035" si="214">SUM(L1036:L1038)</f>
        <v>0</v>
      </c>
      <c r="M1035" s="21"/>
      <c r="N1035" s="21"/>
      <c r="O1035" s="21"/>
    </row>
    <row r="1036" spans="1:15" ht="29.5" outlineLevel="2" x14ac:dyDescent="0.45">
      <c r="A1036" s="48">
        <v>1225</v>
      </c>
      <c r="B1036" s="48">
        <v>12017</v>
      </c>
      <c r="C1036" s="206" t="s">
        <v>1106</v>
      </c>
      <c r="D1036" s="25"/>
      <c r="E1036" s="25"/>
      <c r="F1036" s="140"/>
      <c r="G1036" s="141"/>
      <c r="H1036" s="141"/>
      <c r="I1036" s="25"/>
      <c r="J1036" s="25"/>
      <c r="K1036" s="25"/>
      <c r="L1036" s="25"/>
      <c r="M1036" s="25"/>
      <c r="N1036" s="25"/>
      <c r="O1036" s="25"/>
    </row>
    <row r="1037" spans="1:15" ht="44" outlineLevel="2" x14ac:dyDescent="0.45">
      <c r="A1037" s="48">
        <v>1225</v>
      </c>
      <c r="B1037" s="48">
        <v>12018</v>
      </c>
      <c r="C1037" s="206" t="s">
        <v>1107</v>
      </c>
      <c r="D1037" s="25"/>
      <c r="E1037" s="25"/>
      <c r="F1037" s="140"/>
      <c r="G1037" s="141"/>
      <c r="H1037" s="141"/>
      <c r="I1037" s="25"/>
      <c r="J1037" s="25"/>
      <c r="K1037" s="25"/>
      <c r="L1037" s="25"/>
      <c r="M1037" s="25"/>
      <c r="N1037" s="25"/>
      <c r="O1037" s="25"/>
    </row>
    <row r="1038" spans="1:15" ht="29.5" outlineLevel="2" x14ac:dyDescent="0.45">
      <c r="A1038" s="48">
        <v>1225</v>
      </c>
      <c r="B1038" s="48">
        <v>12019</v>
      </c>
      <c r="C1038" s="206" t="s">
        <v>1108</v>
      </c>
      <c r="D1038" s="25"/>
      <c r="E1038" s="25"/>
      <c r="F1038" s="140"/>
      <c r="G1038" s="141"/>
      <c r="H1038" s="141"/>
      <c r="I1038" s="25"/>
      <c r="J1038" s="25"/>
      <c r="K1038" s="25"/>
      <c r="L1038" s="25"/>
      <c r="M1038" s="25"/>
      <c r="N1038" s="25"/>
      <c r="O1038" s="25"/>
    </row>
    <row r="1039" spans="1:15" outlineLevel="1" x14ac:dyDescent="0.45">
      <c r="A1039" s="70">
        <v>9999</v>
      </c>
      <c r="B1039" s="48"/>
      <c r="C1039" s="206" t="s">
        <v>104</v>
      </c>
      <c r="D1039" s="25"/>
      <c r="E1039" s="25"/>
      <c r="F1039" s="140"/>
      <c r="G1039" s="141"/>
      <c r="H1039" s="141"/>
      <c r="I1039" s="25"/>
      <c r="J1039" s="25"/>
      <c r="K1039" s="25"/>
      <c r="L1039" s="25"/>
      <c r="M1039" s="25"/>
      <c r="N1039" s="25"/>
      <c r="O1039" s="25"/>
    </row>
    <row r="1040" spans="1:15" x14ac:dyDescent="0.45">
      <c r="A1040" s="26" t="s">
        <v>0</v>
      </c>
      <c r="B1040" s="23"/>
      <c r="C1040" s="204" t="s">
        <v>1109</v>
      </c>
      <c r="D1040" s="55">
        <f>D1041+D1051+D1056+D1061+D1070+D1067</f>
        <v>0</v>
      </c>
      <c r="E1040" s="27">
        <f>E1041+E1051+E1056+E1061+E1070+E1067</f>
        <v>0</v>
      </c>
      <c r="F1040" s="142">
        <f t="shared" ref="F1040:H1040" si="215">F1041+F1051+F1056+F1061+F1070+F1067</f>
        <v>0</v>
      </c>
      <c r="G1040" s="142">
        <f t="shared" si="215"/>
        <v>0</v>
      </c>
      <c r="H1040" s="142">
        <f t="shared" si="215"/>
        <v>0</v>
      </c>
      <c r="I1040" s="27">
        <f>I1041+I1051+I1056+I1061+I1070+I1067</f>
        <v>0</v>
      </c>
      <c r="J1040" s="27">
        <f>J1041+J1051+J1056+J1061+J1070+J1067</f>
        <v>0</v>
      </c>
      <c r="K1040" s="27">
        <f>K1041+K1051+K1056+K1061+K1070+K1067</f>
        <v>0</v>
      </c>
      <c r="L1040" s="27">
        <f>L1041+L1051+L1056+L1061+L1070+L1067</f>
        <v>0</v>
      </c>
      <c r="M1040" s="27"/>
      <c r="N1040" s="27"/>
      <c r="O1040" s="27"/>
    </row>
    <row r="1041" spans="1:15" ht="29" outlineLevel="1" x14ac:dyDescent="0.45">
      <c r="A1041" s="19">
        <v>1043</v>
      </c>
      <c r="B1041" s="23"/>
      <c r="C1041" s="203" t="s">
        <v>1110</v>
      </c>
      <c r="D1041" s="21">
        <f>SUM(D1042:D1050)</f>
        <v>0</v>
      </c>
      <c r="E1041" s="21">
        <f>SUM(E1042:E1050)</f>
        <v>0</v>
      </c>
      <c r="F1041" s="139">
        <f t="shared" ref="F1041:H1041" si="216">SUM(F1042:F1050)</f>
        <v>0</v>
      </c>
      <c r="G1041" s="139">
        <f t="shared" si="216"/>
        <v>0</v>
      </c>
      <c r="H1041" s="139">
        <f t="shared" si="216"/>
        <v>0</v>
      </c>
      <c r="I1041" s="21">
        <f>SUM(I1042:I1050)</f>
        <v>0</v>
      </c>
      <c r="J1041" s="21">
        <f>SUM(J1042:J1050)</f>
        <v>0</v>
      </c>
      <c r="K1041" s="21">
        <f>SUM(K1042:K1050)</f>
        <v>0</v>
      </c>
      <c r="L1041" s="21">
        <f>SUM(L1042:L1050)</f>
        <v>0</v>
      </c>
      <c r="M1041" s="21"/>
      <c r="N1041" s="21"/>
      <c r="O1041" s="21"/>
    </row>
    <row r="1042" spans="1:15" outlineLevel="2" x14ac:dyDescent="0.45">
      <c r="A1042" s="48">
        <v>1043</v>
      </c>
      <c r="B1042" s="48">
        <v>11003</v>
      </c>
      <c r="C1042" s="214" t="s">
        <v>1111</v>
      </c>
      <c r="D1042" s="77"/>
      <c r="E1042" s="41"/>
      <c r="F1042" s="140"/>
      <c r="G1042" s="141"/>
      <c r="H1042" s="141"/>
      <c r="I1042" s="25"/>
      <c r="J1042" s="25"/>
      <c r="K1042" s="25"/>
      <c r="L1042" s="25"/>
      <c r="M1042" s="25"/>
      <c r="N1042" s="25"/>
      <c r="O1042" s="25"/>
    </row>
    <row r="1043" spans="1:15" ht="29.5" outlineLevel="2" x14ac:dyDescent="0.45">
      <c r="A1043" s="48">
        <v>1043</v>
      </c>
      <c r="B1043" s="48">
        <v>11004</v>
      </c>
      <c r="C1043" s="215" t="s">
        <v>1112</v>
      </c>
      <c r="D1043" s="25"/>
      <c r="E1043" s="25"/>
      <c r="F1043" s="141"/>
      <c r="G1043" s="141"/>
      <c r="H1043" s="141"/>
      <c r="I1043" s="25"/>
      <c r="J1043" s="25"/>
      <c r="K1043" s="25"/>
      <c r="L1043" s="25"/>
      <c r="M1043" s="25"/>
      <c r="N1043" s="25"/>
      <c r="O1043" s="25"/>
    </row>
    <row r="1044" spans="1:15" ht="29" outlineLevel="2" x14ac:dyDescent="0.45">
      <c r="A1044" s="48">
        <v>1043</v>
      </c>
      <c r="B1044" s="48">
        <v>11007</v>
      </c>
      <c r="C1044" s="194" t="s">
        <v>1113</v>
      </c>
      <c r="D1044" s="30"/>
      <c r="E1044" s="30"/>
      <c r="F1044" s="174"/>
      <c r="G1044" s="141"/>
      <c r="H1044" s="174"/>
      <c r="I1044" s="30"/>
      <c r="J1044" s="30"/>
      <c r="K1044" s="30"/>
      <c r="L1044" s="30"/>
      <c r="M1044" s="30"/>
      <c r="N1044" s="30"/>
      <c r="O1044" s="30"/>
    </row>
    <row r="1045" spans="1:15" outlineLevel="2" x14ac:dyDescent="0.45">
      <c r="A1045" s="48">
        <v>1043</v>
      </c>
      <c r="B1045" s="48">
        <v>11009</v>
      </c>
      <c r="C1045" s="194" t="s">
        <v>1114</v>
      </c>
      <c r="D1045" s="25"/>
      <c r="E1045" s="25"/>
      <c r="F1045" s="141"/>
      <c r="G1045" s="141"/>
      <c r="H1045" s="141"/>
      <c r="I1045" s="25"/>
      <c r="J1045" s="25"/>
      <c r="K1045" s="25"/>
      <c r="L1045" s="25"/>
      <c r="M1045" s="25"/>
      <c r="N1045" s="25"/>
      <c r="O1045" s="25"/>
    </row>
    <row r="1046" spans="1:15" ht="14.25" customHeight="1" outlineLevel="2" x14ac:dyDescent="0.45">
      <c r="A1046" s="48">
        <v>1043</v>
      </c>
      <c r="B1046" s="48">
        <v>11017</v>
      </c>
      <c r="C1046" s="194" t="s">
        <v>1115</v>
      </c>
      <c r="D1046" s="25"/>
      <c r="E1046" s="25"/>
      <c r="F1046" s="140"/>
      <c r="G1046" s="141"/>
      <c r="H1046" s="141"/>
      <c r="I1046" s="25"/>
      <c r="J1046" s="25"/>
      <c r="K1046" s="25"/>
      <c r="L1046" s="25"/>
      <c r="M1046" s="25"/>
      <c r="N1046" s="25"/>
      <c r="O1046" s="25"/>
    </row>
    <row r="1047" spans="1:15" ht="15.75" customHeight="1" outlineLevel="2" x14ac:dyDescent="0.45">
      <c r="A1047" s="48">
        <v>1043</v>
      </c>
      <c r="B1047" s="48">
        <v>11018</v>
      </c>
      <c r="C1047" s="194" t="s">
        <v>1116</v>
      </c>
      <c r="D1047" s="25"/>
      <c r="E1047" s="25"/>
      <c r="F1047" s="141"/>
      <c r="G1047" s="141"/>
      <c r="H1047" s="141"/>
      <c r="I1047" s="25"/>
      <c r="J1047" s="25"/>
      <c r="K1047" s="25"/>
      <c r="L1047" s="25"/>
      <c r="M1047" s="25"/>
      <c r="N1047" s="25"/>
      <c r="O1047" s="25"/>
    </row>
    <row r="1048" spans="1:15" outlineLevel="2" x14ac:dyDescent="0.45">
      <c r="A1048" s="48">
        <v>1043</v>
      </c>
      <c r="B1048" s="48">
        <v>11020</v>
      </c>
      <c r="C1048" s="194" t="s">
        <v>1117</v>
      </c>
      <c r="D1048" s="25"/>
      <c r="E1048" s="25"/>
      <c r="F1048" s="141"/>
      <c r="G1048" s="140"/>
      <c r="H1048" s="141"/>
      <c r="I1048" s="25"/>
      <c r="J1048" s="25"/>
      <c r="K1048" s="25"/>
      <c r="L1048" s="25"/>
      <c r="M1048" s="25"/>
      <c r="N1048" s="25"/>
      <c r="O1048" s="25"/>
    </row>
    <row r="1049" spans="1:15" ht="29" outlineLevel="2" x14ac:dyDescent="0.45">
      <c r="A1049" s="48">
        <v>1043</v>
      </c>
      <c r="B1049" s="48">
        <v>21001</v>
      </c>
      <c r="C1049" s="194" t="s">
        <v>1118</v>
      </c>
      <c r="D1049" s="25"/>
      <c r="E1049" s="25"/>
      <c r="F1049" s="140"/>
      <c r="G1049" s="140"/>
      <c r="H1049" s="141"/>
      <c r="I1049" s="25"/>
      <c r="J1049" s="25"/>
      <c r="K1049" s="25"/>
      <c r="L1049" s="25"/>
      <c r="M1049" s="25"/>
      <c r="N1049" s="25"/>
      <c r="O1049" s="25"/>
    </row>
    <row r="1050" spans="1:15" ht="29" outlineLevel="2" x14ac:dyDescent="0.45">
      <c r="A1050" s="48">
        <v>1043</v>
      </c>
      <c r="B1050" s="48">
        <v>31004</v>
      </c>
      <c r="C1050" s="194" t="s">
        <v>144</v>
      </c>
      <c r="D1050" s="25"/>
      <c r="E1050" s="25"/>
      <c r="F1050" s="140"/>
      <c r="G1050" s="140"/>
      <c r="H1050" s="141"/>
      <c r="I1050" s="25"/>
      <c r="J1050" s="25"/>
      <c r="K1050" s="25"/>
      <c r="L1050" s="25"/>
      <c r="M1050" s="25"/>
      <c r="N1050" s="25"/>
      <c r="O1050" s="25"/>
    </row>
    <row r="1051" spans="1:15" ht="29" outlineLevel="1" x14ac:dyDescent="0.45">
      <c r="A1051" s="19">
        <v>1100</v>
      </c>
      <c r="B1051" s="23"/>
      <c r="C1051" s="203" t="s">
        <v>1119</v>
      </c>
      <c r="D1051" s="21">
        <f>SUM(D1052:D1055)</f>
        <v>0</v>
      </c>
      <c r="E1051" s="21">
        <f>SUM(E1052:E1055)</f>
        <v>0</v>
      </c>
      <c r="F1051" s="139">
        <f t="shared" ref="F1051:H1051" si="217">SUM(F1052:F1055)</f>
        <v>0</v>
      </c>
      <c r="G1051" s="139">
        <f t="shared" si="217"/>
        <v>0</v>
      </c>
      <c r="H1051" s="139">
        <f t="shared" si="217"/>
        <v>0</v>
      </c>
      <c r="I1051" s="21">
        <f t="shared" ref="I1051:K1051" si="218">SUM(I1052:I1055)</f>
        <v>0</v>
      </c>
      <c r="J1051" s="21">
        <f t="shared" si="218"/>
        <v>0</v>
      </c>
      <c r="K1051" s="21">
        <f t="shared" si="218"/>
        <v>0</v>
      </c>
      <c r="L1051" s="21">
        <f t="shared" ref="L1051" si="219">SUM(L1052:L1055)</f>
        <v>0</v>
      </c>
      <c r="M1051" s="21"/>
      <c r="N1051" s="21"/>
      <c r="O1051" s="21"/>
    </row>
    <row r="1052" spans="1:15" ht="58" outlineLevel="2" x14ac:dyDescent="0.45">
      <c r="A1052" s="48">
        <v>1100</v>
      </c>
      <c r="B1052" s="48">
        <v>11001</v>
      </c>
      <c r="C1052" s="194" t="s">
        <v>1120</v>
      </c>
      <c r="D1052" s="25"/>
      <c r="E1052" s="25"/>
      <c r="F1052" s="158"/>
      <c r="G1052" s="141"/>
      <c r="H1052" s="141"/>
      <c r="I1052" s="25"/>
      <c r="J1052" s="25"/>
      <c r="K1052" s="25"/>
      <c r="L1052" s="25"/>
      <c r="M1052" s="25"/>
      <c r="N1052" s="25"/>
      <c r="O1052" s="25"/>
    </row>
    <row r="1053" spans="1:15" ht="43.5" outlineLevel="2" x14ac:dyDescent="0.45">
      <c r="A1053" s="48">
        <v>1100</v>
      </c>
      <c r="B1053" s="48">
        <v>11005</v>
      </c>
      <c r="C1053" s="194" t="s">
        <v>1121</v>
      </c>
      <c r="D1053" s="25"/>
      <c r="E1053" s="25"/>
      <c r="F1053" s="140"/>
      <c r="G1053" s="141"/>
      <c r="H1053" s="141"/>
      <c r="I1053" s="25"/>
      <c r="J1053" s="25"/>
      <c r="K1053" s="25"/>
      <c r="L1053" s="25"/>
      <c r="M1053" s="25"/>
      <c r="N1053" s="25"/>
      <c r="O1053" s="25"/>
    </row>
    <row r="1054" spans="1:15" ht="29" outlineLevel="2" x14ac:dyDescent="0.45">
      <c r="A1054" s="48">
        <v>1100</v>
      </c>
      <c r="B1054" s="48">
        <v>31001</v>
      </c>
      <c r="C1054" s="194" t="s">
        <v>1122</v>
      </c>
      <c r="D1054" s="30"/>
      <c r="E1054" s="30"/>
      <c r="F1054" s="140"/>
      <c r="G1054" s="148"/>
      <c r="H1054" s="141"/>
      <c r="I1054" s="25"/>
      <c r="J1054" s="25"/>
      <c r="K1054" s="25"/>
      <c r="L1054" s="25"/>
      <c r="M1054" s="25"/>
      <c r="N1054" s="25"/>
      <c r="O1054" s="25"/>
    </row>
    <row r="1055" spans="1:15" ht="29.5" outlineLevel="2" x14ac:dyDescent="0.45">
      <c r="A1055" s="48">
        <v>1100</v>
      </c>
      <c r="B1055" s="48">
        <v>32001</v>
      </c>
      <c r="C1055" s="206" t="s">
        <v>1123</v>
      </c>
      <c r="D1055" s="40"/>
      <c r="E1055" s="41"/>
      <c r="F1055" s="140"/>
      <c r="G1055" s="141"/>
      <c r="H1055" s="141"/>
      <c r="I1055" s="25"/>
      <c r="J1055" s="25"/>
      <c r="K1055" s="25"/>
      <c r="L1055" s="25"/>
      <c r="M1055" s="25"/>
      <c r="N1055" s="25"/>
      <c r="O1055" s="25"/>
    </row>
    <row r="1056" spans="1:15" outlineLevel="1" x14ac:dyDescent="0.45">
      <c r="A1056" s="19">
        <v>1220</v>
      </c>
      <c r="B1056" s="23"/>
      <c r="C1056" s="203" t="s">
        <v>1124</v>
      </c>
      <c r="D1056" s="21">
        <f>SUM(D1057:D1060)</f>
        <v>0</v>
      </c>
      <c r="E1056" s="21">
        <f>SUM(E1057:E1060)</f>
        <v>0</v>
      </c>
      <c r="F1056" s="139">
        <f t="shared" ref="F1056:H1056" si="220">SUM(F1057:F1060)</f>
        <v>0</v>
      </c>
      <c r="G1056" s="139">
        <f t="shared" si="220"/>
        <v>0</v>
      </c>
      <c r="H1056" s="139">
        <f t="shared" si="220"/>
        <v>0</v>
      </c>
      <c r="I1056" s="21">
        <f>SUM(I1057:I1060)</f>
        <v>0</v>
      </c>
      <c r="J1056" s="21">
        <f>SUM(J1057:J1060)</f>
        <v>0</v>
      </c>
      <c r="K1056" s="21">
        <f>SUM(K1057:K1060)</f>
        <v>0</v>
      </c>
      <c r="L1056" s="21">
        <f>SUM(L1057:L1060)</f>
        <v>0</v>
      </c>
      <c r="M1056" s="21"/>
      <c r="N1056" s="21"/>
      <c r="O1056" s="21"/>
    </row>
    <row r="1057" spans="1:15" ht="29" outlineLevel="2" x14ac:dyDescent="0.45">
      <c r="A1057" s="48">
        <v>1220</v>
      </c>
      <c r="B1057" s="48">
        <v>11001</v>
      </c>
      <c r="C1057" s="194" t="s">
        <v>1125</v>
      </c>
      <c r="D1057" s="25"/>
      <c r="E1057" s="25"/>
      <c r="F1057" s="141"/>
      <c r="G1057" s="141"/>
      <c r="H1057" s="141"/>
      <c r="I1057" s="25"/>
      <c r="J1057" s="25"/>
      <c r="K1057" s="25"/>
      <c r="L1057" s="25"/>
      <c r="M1057" s="25"/>
      <c r="N1057" s="25"/>
      <c r="O1057" s="25"/>
    </row>
    <row r="1058" spans="1:15" outlineLevel="2" x14ac:dyDescent="0.45">
      <c r="A1058" s="48">
        <v>1220</v>
      </c>
      <c r="B1058" s="48">
        <v>11002</v>
      </c>
      <c r="C1058" s="206" t="s">
        <v>1126</v>
      </c>
      <c r="D1058" s="40"/>
      <c r="E1058" s="41"/>
      <c r="F1058" s="175"/>
      <c r="G1058" s="141"/>
      <c r="H1058" s="175"/>
      <c r="I1058" s="41"/>
      <c r="J1058" s="41"/>
      <c r="K1058" s="41"/>
      <c r="L1058" s="41"/>
      <c r="M1058" s="41"/>
      <c r="N1058" s="41"/>
      <c r="O1058" s="41"/>
    </row>
    <row r="1059" spans="1:15" outlineLevel="2" x14ac:dyDescent="0.45">
      <c r="A1059" s="48">
        <v>1220</v>
      </c>
      <c r="B1059" s="48">
        <v>11003</v>
      </c>
      <c r="C1059" s="206" t="s">
        <v>1127</v>
      </c>
      <c r="D1059" s="40"/>
      <c r="E1059" s="41"/>
      <c r="F1059" s="175"/>
      <c r="G1059" s="141"/>
      <c r="H1059" s="175"/>
      <c r="I1059" s="41"/>
      <c r="J1059" s="41"/>
      <c r="K1059" s="41"/>
      <c r="L1059" s="41"/>
      <c r="M1059" s="41"/>
      <c r="N1059" s="41"/>
      <c r="O1059" s="41"/>
    </row>
    <row r="1060" spans="1:15" ht="29.5" outlineLevel="2" x14ac:dyDescent="0.45">
      <c r="A1060" s="48">
        <v>1220</v>
      </c>
      <c r="B1060" s="48">
        <v>11004</v>
      </c>
      <c r="C1060" s="206" t="s">
        <v>1128</v>
      </c>
      <c r="D1060" s="40"/>
      <c r="E1060" s="41"/>
      <c r="F1060" s="175"/>
      <c r="G1060" s="141"/>
      <c r="H1060" s="175"/>
      <c r="I1060" s="41"/>
      <c r="J1060" s="41"/>
      <c r="K1060" s="41"/>
      <c r="L1060" s="41"/>
      <c r="M1060" s="41"/>
      <c r="N1060" s="41"/>
      <c r="O1060" s="41"/>
    </row>
    <row r="1061" spans="1:15" outlineLevel="1" x14ac:dyDescent="0.45">
      <c r="A1061" s="19">
        <v>1164</v>
      </c>
      <c r="B1061" s="23"/>
      <c r="C1061" s="203" t="s">
        <v>1129</v>
      </c>
      <c r="D1061" s="21">
        <f>SUM(D1062:D1066)</f>
        <v>0</v>
      </c>
      <c r="E1061" s="21">
        <f>SUM(E1062:E1066)</f>
        <v>0</v>
      </c>
      <c r="F1061" s="139">
        <f t="shared" ref="F1061:H1061" si="221">SUM(F1062:F1066)</f>
        <v>0</v>
      </c>
      <c r="G1061" s="139">
        <f t="shared" si="221"/>
        <v>0</v>
      </c>
      <c r="H1061" s="139">
        <f t="shared" si="221"/>
        <v>0</v>
      </c>
      <c r="I1061" s="21">
        <f>SUM(I1062:I1066)</f>
        <v>0</v>
      </c>
      <c r="J1061" s="21">
        <f>SUM(J1062:J1066)</f>
        <v>0</v>
      </c>
      <c r="K1061" s="21">
        <f>SUM(K1062:K1066)</f>
        <v>0</v>
      </c>
      <c r="L1061" s="21">
        <f>SUM(L1062:L1066)</f>
        <v>0</v>
      </c>
      <c r="M1061" s="21"/>
      <c r="N1061" s="21"/>
      <c r="O1061" s="21"/>
    </row>
    <row r="1062" spans="1:15" outlineLevel="2" x14ac:dyDescent="0.45">
      <c r="A1062" s="48">
        <v>1164</v>
      </c>
      <c r="B1062" s="48">
        <v>11001</v>
      </c>
      <c r="C1062" s="194" t="s">
        <v>1130</v>
      </c>
      <c r="D1062" s="30"/>
      <c r="E1062" s="30"/>
      <c r="F1062" s="174"/>
      <c r="G1062" s="174"/>
      <c r="H1062" s="174"/>
      <c r="I1062" s="30"/>
      <c r="J1062" s="30"/>
      <c r="K1062" s="30"/>
      <c r="L1062" s="30"/>
      <c r="M1062" s="30"/>
      <c r="N1062" s="30"/>
      <c r="O1062" s="30"/>
    </row>
    <row r="1063" spans="1:15" outlineLevel="2" x14ac:dyDescent="0.45">
      <c r="A1063" s="48">
        <v>1164</v>
      </c>
      <c r="B1063" s="48">
        <v>11002</v>
      </c>
      <c r="C1063" s="194" t="s">
        <v>1131</v>
      </c>
      <c r="D1063" s="30"/>
      <c r="E1063" s="30"/>
      <c r="F1063" s="174"/>
      <c r="G1063" s="174"/>
      <c r="H1063" s="174"/>
      <c r="I1063" s="30"/>
      <c r="J1063" s="30"/>
      <c r="K1063" s="30"/>
      <c r="L1063" s="30"/>
      <c r="M1063" s="30"/>
      <c r="N1063" s="30"/>
      <c r="O1063" s="30"/>
    </row>
    <row r="1064" spans="1:15" outlineLevel="2" x14ac:dyDescent="0.45">
      <c r="A1064" s="48">
        <v>1164</v>
      </c>
      <c r="B1064" s="48">
        <v>11004</v>
      </c>
      <c r="C1064" s="194" t="s">
        <v>136</v>
      </c>
      <c r="D1064" s="25"/>
      <c r="E1064" s="25"/>
      <c r="F1064" s="141"/>
      <c r="G1064" s="141"/>
      <c r="H1064" s="141"/>
      <c r="I1064" s="25"/>
      <c r="J1064" s="25"/>
      <c r="K1064" s="25"/>
      <c r="L1064" s="25"/>
      <c r="M1064" s="25"/>
      <c r="N1064" s="25"/>
      <c r="O1064" s="25"/>
    </row>
    <row r="1065" spans="1:15" outlineLevel="2" x14ac:dyDescent="0.45">
      <c r="A1065" s="48">
        <v>1164</v>
      </c>
      <c r="B1065" s="48">
        <v>32002</v>
      </c>
      <c r="C1065" s="194" t="s">
        <v>1132</v>
      </c>
      <c r="D1065" s="25"/>
      <c r="E1065" s="25"/>
      <c r="F1065" s="140"/>
      <c r="G1065" s="141"/>
      <c r="H1065" s="141"/>
      <c r="I1065" s="25"/>
      <c r="J1065" s="25"/>
      <c r="K1065" s="25"/>
      <c r="L1065" s="25"/>
      <c r="M1065" s="25"/>
      <c r="N1065" s="25"/>
      <c r="O1065" s="25"/>
    </row>
    <row r="1066" spans="1:15" outlineLevel="2" x14ac:dyDescent="0.45">
      <c r="A1066" s="48">
        <v>1164</v>
      </c>
      <c r="B1066" s="48">
        <v>32001</v>
      </c>
      <c r="C1066" s="194" t="s">
        <v>1133</v>
      </c>
      <c r="D1066" s="30"/>
      <c r="E1066" s="30"/>
      <c r="F1066" s="140"/>
      <c r="G1066" s="141"/>
      <c r="H1066" s="141"/>
      <c r="I1066" s="25"/>
      <c r="J1066" s="25"/>
      <c r="K1066" s="25"/>
      <c r="L1066" s="25"/>
      <c r="M1066" s="25"/>
      <c r="N1066" s="25"/>
      <c r="O1066" s="25"/>
    </row>
    <row r="1067" spans="1:15" outlineLevel="2" x14ac:dyDescent="0.45">
      <c r="A1067" s="19">
        <v>1235</v>
      </c>
      <c r="B1067" s="23"/>
      <c r="C1067" s="208" t="s">
        <v>1134</v>
      </c>
      <c r="D1067" s="43">
        <f t="shared" ref="D1067:E1067" si="222">SUM(D1068:D1069)</f>
        <v>0</v>
      </c>
      <c r="E1067" s="43">
        <f t="shared" si="222"/>
        <v>0</v>
      </c>
      <c r="F1067" s="43">
        <f t="shared" ref="F1067:H1067" si="223">SUM(F1068:F1069)</f>
        <v>0</v>
      </c>
      <c r="G1067" s="43">
        <f t="shared" si="223"/>
        <v>0</v>
      </c>
      <c r="H1067" s="43">
        <f t="shared" si="223"/>
        <v>0</v>
      </c>
      <c r="I1067" s="43"/>
      <c r="J1067" s="43"/>
      <c r="K1067" s="43"/>
      <c r="L1067" s="43"/>
      <c r="M1067" s="43"/>
      <c r="N1067" s="43"/>
      <c r="O1067" s="43"/>
    </row>
    <row r="1068" spans="1:15" ht="29" outlineLevel="2" x14ac:dyDescent="0.45">
      <c r="A1068" s="48">
        <v>1235</v>
      </c>
      <c r="B1068" s="48">
        <v>11001</v>
      </c>
      <c r="C1068" s="194" t="s">
        <v>1135</v>
      </c>
      <c r="D1068" s="25"/>
      <c r="E1068" s="25"/>
      <c r="F1068" s="140"/>
      <c r="G1068" s="141"/>
      <c r="H1068" s="141"/>
      <c r="I1068" s="25"/>
      <c r="J1068" s="25"/>
      <c r="K1068" s="25"/>
      <c r="L1068" s="25"/>
      <c r="M1068" s="25"/>
      <c r="N1068" s="25"/>
      <c r="O1068" s="25"/>
    </row>
    <row r="1069" spans="1:15" outlineLevel="2" x14ac:dyDescent="0.45">
      <c r="A1069" s="48">
        <v>1235</v>
      </c>
      <c r="B1069" s="48">
        <v>31001</v>
      </c>
      <c r="C1069" s="194" t="s">
        <v>1136</v>
      </c>
      <c r="D1069" s="77"/>
      <c r="E1069" s="41"/>
      <c r="F1069" s="176"/>
      <c r="G1069" s="175"/>
      <c r="H1069" s="175"/>
      <c r="I1069" s="41"/>
      <c r="J1069" s="41"/>
      <c r="K1069" s="41"/>
      <c r="L1069" s="41"/>
      <c r="M1069" s="41"/>
      <c r="N1069" s="41"/>
      <c r="O1069" s="41"/>
    </row>
    <row r="1070" spans="1:15" outlineLevel="1" x14ac:dyDescent="0.45">
      <c r="A1070" s="70">
        <v>9999</v>
      </c>
      <c r="B1070" s="48"/>
      <c r="C1070" s="198" t="s">
        <v>104</v>
      </c>
      <c r="D1070" s="30"/>
      <c r="E1070" s="30"/>
      <c r="F1070" s="140"/>
      <c r="G1070" s="141"/>
      <c r="H1070" s="141"/>
      <c r="I1070" s="25"/>
      <c r="J1070" s="25"/>
      <c r="K1070" s="25"/>
      <c r="L1070" s="25"/>
      <c r="M1070" s="25"/>
      <c r="N1070" s="25"/>
      <c r="O1070" s="25"/>
    </row>
    <row r="1071" spans="1:15" collapsed="1" x14ac:dyDescent="0.45">
      <c r="A1071" s="26" t="s">
        <v>0</v>
      </c>
      <c r="B1071" s="23"/>
      <c r="C1071" s="204" t="s">
        <v>1137</v>
      </c>
      <c r="D1071" s="56">
        <f>D1072+D1078+D1080+D1091+D1094</f>
        <v>0</v>
      </c>
      <c r="E1071" s="27">
        <f>E1072+E1078+E1080+E1091+E1094</f>
        <v>0</v>
      </c>
      <c r="F1071" s="142">
        <f t="shared" ref="F1071:H1071" si="224">F1072+F1078+F1080+F1091+F1094</f>
        <v>0</v>
      </c>
      <c r="G1071" s="142">
        <f t="shared" si="224"/>
        <v>0</v>
      </c>
      <c r="H1071" s="142">
        <f t="shared" si="224"/>
        <v>0</v>
      </c>
      <c r="I1071" s="27">
        <f>I1072+I1078+I1080+I1091+I1094</f>
        <v>0</v>
      </c>
      <c r="J1071" s="27">
        <f>J1072+J1078+J1080+J1091+J1094</f>
        <v>0</v>
      </c>
      <c r="K1071" s="27">
        <f>K1072+K1078+K1080+K1091+K1094</f>
        <v>0</v>
      </c>
      <c r="L1071" s="27">
        <f>L1072+L1078+L1080+L1091+L1094</f>
        <v>0</v>
      </c>
      <c r="M1071" s="27"/>
      <c r="N1071" s="27"/>
      <c r="O1071" s="27"/>
    </row>
    <row r="1072" spans="1:15" outlineLevel="1" x14ac:dyDescent="0.45">
      <c r="A1072" s="19">
        <v>1006</v>
      </c>
      <c r="B1072" s="23"/>
      <c r="C1072" s="203" t="s">
        <v>1138</v>
      </c>
      <c r="D1072" s="49">
        <f>SUM(D1073:D1077)</f>
        <v>0</v>
      </c>
      <c r="E1072" s="21">
        <f>SUM(E1073:E1077)</f>
        <v>0</v>
      </c>
      <c r="F1072" s="139">
        <f t="shared" ref="F1072:H1072" si="225">SUM(F1073:F1077)</f>
        <v>0</v>
      </c>
      <c r="G1072" s="139">
        <f t="shared" si="225"/>
        <v>0</v>
      </c>
      <c r="H1072" s="139">
        <f t="shared" si="225"/>
        <v>0</v>
      </c>
      <c r="I1072" s="21">
        <f t="shared" ref="I1072:K1072" si="226">SUM(I1073:I1077)</f>
        <v>0</v>
      </c>
      <c r="J1072" s="21">
        <f t="shared" si="226"/>
        <v>0</v>
      </c>
      <c r="K1072" s="21">
        <f t="shared" si="226"/>
        <v>0</v>
      </c>
      <c r="L1072" s="21">
        <f t="shared" ref="L1072" si="227">SUM(L1073:L1077)</f>
        <v>0</v>
      </c>
      <c r="M1072" s="21"/>
      <c r="N1072" s="21"/>
      <c r="O1072" s="21"/>
    </row>
    <row r="1073" spans="1:15" outlineLevel="2" x14ac:dyDescent="0.45">
      <c r="A1073" s="48">
        <v>1006</v>
      </c>
      <c r="B1073" s="48">
        <v>11002</v>
      </c>
      <c r="C1073" s="194" t="s">
        <v>1139</v>
      </c>
      <c r="D1073" s="25"/>
      <c r="E1073" s="25"/>
      <c r="F1073" s="140"/>
      <c r="G1073" s="141"/>
      <c r="H1073" s="141"/>
      <c r="I1073" s="25"/>
      <c r="J1073" s="25"/>
      <c r="K1073" s="25"/>
      <c r="L1073" s="25"/>
      <c r="M1073" s="25"/>
      <c r="N1073" s="25"/>
      <c r="O1073" s="25"/>
    </row>
    <row r="1074" spans="1:15" outlineLevel="2" x14ac:dyDescent="0.45">
      <c r="A1074" s="48">
        <v>1006</v>
      </c>
      <c r="B1074" s="48">
        <v>11003</v>
      </c>
      <c r="C1074" s="194" t="s">
        <v>1140</v>
      </c>
      <c r="D1074" s="25"/>
      <c r="E1074" s="25"/>
      <c r="F1074" s="140"/>
      <c r="G1074" s="141"/>
      <c r="H1074" s="141"/>
      <c r="I1074" s="25"/>
      <c r="J1074" s="25"/>
      <c r="K1074" s="25"/>
      <c r="L1074" s="25"/>
      <c r="M1074" s="25"/>
      <c r="N1074" s="25"/>
      <c r="O1074" s="25"/>
    </row>
    <row r="1075" spans="1:15" ht="29" outlineLevel="2" x14ac:dyDescent="0.45">
      <c r="A1075" s="48">
        <v>1006</v>
      </c>
      <c r="B1075" s="48">
        <v>11004</v>
      </c>
      <c r="C1075" s="194" t="s">
        <v>1141</v>
      </c>
      <c r="D1075" s="25"/>
      <c r="E1075" s="25"/>
      <c r="F1075" s="140"/>
      <c r="G1075" s="141"/>
      <c r="H1075" s="141"/>
      <c r="I1075" s="25"/>
      <c r="J1075" s="25"/>
      <c r="K1075" s="25"/>
      <c r="L1075" s="25"/>
      <c r="M1075" s="25"/>
      <c r="N1075" s="25"/>
      <c r="O1075" s="25"/>
    </row>
    <row r="1076" spans="1:15" outlineLevel="2" x14ac:dyDescent="0.45">
      <c r="A1076" s="48">
        <v>1006</v>
      </c>
      <c r="B1076" s="48">
        <v>13001</v>
      </c>
      <c r="C1076" s="194" t="s">
        <v>1142</v>
      </c>
      <c r="D1076" s="30"/>
      <c r="E1076" s="74"/>
      <c r="F1076" s="140"/>
      <c r="G1076" s="141"/>
      <c r="H1076" s="141"/>
      <c r="I1076" s="25"/>
      <c r="J1076" s="25"/>
      <c r="K1076" s="25"/>
      <c r="L1076" s="25"/>
      <c r="M1076" s="25"/>
      <c r="N1076" s="25"/>
      <c r="O1076" s="25"/>
    </row>
    <row r="1077" spans="1:15" outlineLevel="2" x14ac:dyDescent="0.45">
      <c r="A1077" s="48">
        <v>1006</v>
      </c>
      <c r="B1077" s="48">
        <v>13003</v>
      </c>
      <c r="C1077" s="194" t="s">
        <v>1143</v>
      </c>
      <c r="D1077" s="25"/>
      <c r="E1077" s="25"/>
      <c r="F1077" s="140"/>
      <c r="G1077" s="141"/>
      <c r="H1077" s="141"/>
      <c r="I1077" s="25"/>
      <c r="J1077" s="25"/>
      <c r="K1077" s="25"/>
      <c r="L1077" s="25"/>
      <c r="M1077" s="25"/>
      <c r="N1077" s="25"/>
      <c r="O1077" s="25"/>
    </row>
    <row r="1078" spans="1:15" outlineLevel="1" x14ac:dyDescent="0.45">
      <c r="A1078" s="19">
        <v>1031</v>
      </c>
      <c r="B1078" s="23"/>
      <c r="C1078" s="203" t="s">
        <v>1144</v>
      </c>
      <c r="D1078" s="49">
        <f>SUM(D1079)</f>
        <v>0</v>
      </c>
      <c r="E1078" s="21">
        <f>SUM(E1079)</f>
        <v>0</v>
      </c>
      <c r="F1078" s="139">
        <f t="shared" ref="F1078:H1078" si="228">SUM(F1079)</f>
        <v>0</v>
      </c>
      <c r="G1078" s="139">
        <f t="shared" si="228"/>
        <v>0</v>
      </c>
      <c r="H1078" s="139">
        <f t="shared" si="228"/>
        <v>0</v>
      </c>
      <c r="I1078" s="21">
        <f t="shared" ref="I1078:L1078" si="229">SUM(I1079)</f>
        <v>0</v>
      </c>
      <c r="J1078" s="21">
        <f t="shared" si="229"/>
        <v>0</v>
      </c>
      <c r="K1078" s="21">
        <f t="shared" si="229"/>
        <v>0</v>
      </c>
      <c r="L1078" s="21">
        <f t="shared" si="229"/>
        <v>0</v>
      </c>
      <c r="M1078" s="21"/>
      <c r="N1078" s="21"/>
      <c r="O1078" s="21"/>
    </row>
    <row r="1079" spans="1:15" outlineLevel="2" x14ac:dyDescent="0.45">
      <c r="A1079" s="48">
        <v>1031</v>
      </c>
      <c r="B1079" s="48">
        <v>11001</v>
      </c>
      <c r="C1079" s="194" t="s">
        <v>1144</v>
      </c>
      <c r="D1079" s="25">
        <v>0</v>
      </c>
      <c r="E1079" s="25"/>
      <c r="F1079" s="140"/>
      <c r="G1079" s="141"/>
      <c r="H1079" s="141"/>
      <c r="I1079" s="25"/>
      <c r="J1079" s="25"/>
      <c r="K1079" s="25"/>
      <c r="L1079" s="25"/>
      <c r="M1079" s="25"/>
      <c r="N1079" s="25"/>
      <c r="O1079" s="25"/>
    </row>
    <row r="1080" spans="1:15" ht="29" outlineLevel="1" x14ac:dyDescent="0.45">
      <c r="A1080" s="19">
        <v>1108</v>
      </c>
      <c r="B1080" s="23"/>
      <c r="C1080" s="203" t="s">
        <v>1145</v>
      </c>
      <c r="D1080" s="49">
        <f>SUM(D1081:D1090)</f>
        <v>0</v>
      </c>
      <c r="E1080" s="21">
        <f>SUM(E1081:E1090)</f>
        <v>0</v>
      </c>
      <c r="F1080" s="139">
        <f t="shared" ref="F1080:H1080" si="230">SUM(F1081:F1090)</f>
        <v>0</v>
      </c>
      <c r="G1080" s="139">
        <f t="shared" si="230"/>
        <v>0</v>
      </c>
      <c r="H1080" s="139">
        <f t="shared" si="230"/>
        <v>0</v>
      </c>
      <c r="I1080" s="21">
        <f t="shared" ref="I1080:K1080" si="231">SUM(I1081:I1090)</f>
        <v>0</v>
      </c>
      <c r="J1080" s="21">
        <f t="shared" si="231"/>
        <v>0</v>
      </c>
      <c r="K1080" s="21">
        <f t="shared" si="231"/>
        <v>0</v>
      </c>
      <c r="L1080" s="21">
        <f t="shared" ref="L1080" si="232">SUM(L1081:L1090)</f>
        <v>0</v>
      </c>
      <c r="M1080" s="21"/>
      <c r="N1080" s="21"/>
      <c r="O1080" s="21"/>
    </row>
    <row r="1081" spans="1:15" ht="43.5" outlineLevel="2" x14ac:dyDescent="0.45">
      <c r="A1081" s="48">
        <v>1108</v>
      </c>
      <c r="B1081" s="48">
        <v>11001</v>
      </c>
      <c r="C1081" s="194" t="s">
        <v>1146</v>
      </c>
      <c r="D1081" s="71"/>
      <c r="E1081" s="71"/>
      <c r="F1081" s="140"/>
      <c r="G1081" s="141"/>
      <c r="H1081" s="141"/>
      <c r="I1081" s="25"/>
      <c r="J1081" s="25"/>
      <c r="K1081" s="25"/>
      <c r="L1081" s="25"/>
      <c r="M1081" s="25"/>
      <c r="N1081" s="25"/>
      <c r="O1081" s="25"/>
    </row>
    <row r="1082" spans="1:15" outlineLevel="2" x14ac:dyDescent="0.45">
      <c r="A1082" s="48">
        <v>1108</v>
      </c>
      <c r="B1082" s="48">
        <v>11002</v>
      </c>
      <c r="C1082" s="194" t="s">
        <v>1147</v>
      </c>
      <c r="D1082" s="25"/>
      <c r="E1082" s="25"/>
      <c r="F1082" s="140"/>
      <c r="G1082" s="141"/>
      <c r="H1082" s="141"/>
      <c r="I1082" s="25"/>
      <c r="J1082" s="25"/>
      <c r="K1082" s="25"/>
      <c r="L1082" s="25"/>
      <c r="M1082" s="25"/>
      <c r="N1082" s="25"/>
      <c r="O1082" s="25"/>
    </row>
    <row r="1083" spans="1:15" outlineLevel="2" x14ac:dyDescent="0.45">
      <c r="A1083" s="48">
        <v>1108</v>
      </c>
      <c r="B1083" s="48">
        <v>11003</v>
      </c>
      <c r="C1083" s="194" t="s">
        <v>1148</v>
      </c>
      <c r="D1083" s="25"/>
      <c r="E1083" s="25"/>
      <c r="F1083" s="140"/>
      <c r="G1083" s="141"/>
      <c r="H1083" s="141"/>
      <c r="I1083" s="25"/>
      <c r="J1083" s="25"/>
      <c r="K1083" s="25"/>
      <c r="L1083" s="25"/>
      <c r="M1083" s="25"/>
      <c r="N1083" s="25"/>
      <c r="O1083" s="25"/>
    </row>
    <row r="1084" spans="1:15" ht="43.5" outlineLevel="2" x14ac:dyDescent="0.45">
      <c r="A1084" s="48">
        <v>1108</v>
      </c>
      <c r="B1084" s="48">
        <v>11008</v>
      </c>
      <c r="C1084" s="194" t="s">
        <v>1149</v>
      </c>
      <c r="D1084" s="25"/>
      <c r="E1084" s="25"/>
      <c r="F1084" s="140"/>
      <c r="G1084" s="141"/>
      <c r="H1084" s="141"/>
      <c r="I1084" s="25"/>
      <c r="J1084" s="25"/>
      <c r="K1084" s="25"/>
      <c r="L1084" s="25"/>
      <c r="M1084" s="25"/>
      <c r="N1084" s="25"/>
      <c r="O1084" s="25"/>
    </row>
    <row r="1085" spans="1:15" outlineLevel="2" x14ac:dyDescent="0.45">
      <c r="A1085" s="48">
        <v>1108</v>
      </c>
      <c r="B1085" s="48">
        <v>11010</v>
      </c>
      <c r="C1085" s="194" t="s">
        <v>1150</v>
      </c>
      <c r="D1085" s="25"/>
      <c r="E1085" s="25"/>
      <c r="F1085" s="140"/>
      <c r="G1085" s="141"/>
      <c r="H1085" s="141"/>
      <c r="I1085" s="25"/>
      <c r="J1085" s="25"/>
      <c r="K1085" s="25"/>
      <c r="L1085" s="25"/>
      <c r="M1085" s="25"/>
      <c r="N1085" s="25"/>
      <c r="O1085" s="25"/>
    </row>
    <row r="1086" spans="1:15" outlineLevel="2" x14ac:dyDescent="0.45">
      <c r="A1086" s="48">
        <v>1108</v>
      </c>
      <c r="B1086" s="48">
        <v>11011</v>
      </c>
      <c r="C1086" s="194" t="s">
        <v>1151</v>
      </c>
      <c r="D1086" s="25"/>
      <c r="E1086" s="25"/>
      <c r="F1086" s="140"/>
      <c r="G1086" s="141"/>
      <c r="H1086" s="141"/>
      <c r="I1086" s="25"/>
      <c r="J1086" s="25"/>
      <c r="K1086" s="25"/>
      <c r="L1086" s="25"/>
      <c r="M1086" s="25"/>
      <c r="N1086" s="25"/>
      <c r="O1086" s="25"/>
    </row>
    <row r="1087" spans="1:15" ht="29" outlineLevel="2" x14ac:dyDescent="0.45">
      <c r="A1087" s="48">
        <v>1108</v>
      </c>
      <c r="B1087" s="48">
        <v>12001</v>
      </c>
      <c r="C1087" s="194" t="s">
        <v>1152</v>
      </c>
      <c r="D1087" s="25"/>
      <c r="E1087" s="25"/>
      <c r="F1087" s="140"/>
      <c r="G1087" s="141"/>
      <c r="H1087" s="141"/>
      <c r="I1087" s="25"/>
      <c r="J1087" s="25"/>
      <c r="K1087" s="25"/>
      <c r="L1087" s="25"/>
      <c r="M1087" s="25"/>
      <c r="N1087" s="25"/>
      <c r="O1087" s="25"/>
    </row>
    <row r="1088" spans="1:15" outlineLevel="2" x14ac:dyDescent="0.45">
      <c r="A1088" s="48">
        <v>1108</v>
      </c>
      <c r="B1088" s="48">
        <v>31001</v>
      </c>
      <c r="C1088" s="194" t="s">
        <v>1153</v>
      </c>
      <c r="D1088" s="71"/>
      <c r="E1088" s="71"/>
      <c r="F1088" s="151"/>
      <c r="G1088" s="141"/>
      <c r="H1088" s="141"/>
      <c r="I1088" s="25"/>
      <c r="J1088" s="25"/>
      <c r="K1088" s="25"/>
      <c r="L1088" s="25"/>
      <c r="M1088" s="25"/>
      <c r="N1088" s="25"/>
      <c r="O1088" s="25"/>
    </row>
    <row r="1089" spans="1:15" ht="43.5" outlineLevel="2" x14ac:dyDescent="0.45">
      <c r="A1089" s="48">
        <v>1108</v>
      </c>
      <c r="B1089" s="48">
        <v>31002</v>
      </c>
      <c r="C1089" s="194" t="s">
        <v>1154</v>
      </c>
      <c r="D1089" s="71"/>
      <c r="E1089" s="71"/>
      <c r="F1089" s="140"/>
      <c r="G1089" s="141"/>
      <c r="H1089" s="141"/>
      <c r="I1089" s="25"/>
      <c r="J1089" s="25"/>
      <c r="K1089" s="25"/>
      <c r="L1089" s="25"/>
      <c r="M1089" s="25"/>
      <c r="N1089" s="25"/>
      <c r="O1089" s="25"/>
    </row>
    <row r="1090" spans="1:15" ht="29" outlineLevel="2" x14ac:dyDescent="0.45">
      <c r="A1090" s="48">
        <v>1108</v>
      </c>
      <c r="B1090" s="48">
        <v>32002</v>
      </c>
      <c r="C1090" s="194" t="s">
        <v>118</v>
      </c>
      <c r="D1090" s="25"/>
      <c r="E1090" s="25"/>
      <c r="F1090" s="140"/>
      <c r="G1090" s="177"/>
      <c r="H1090" s="141"/>
      <c r="I1090" s="25"/>
      <c r="J1090" s="25"/>
      <c r="K1090" s="25"/>
      <c r="L1090" s="25"/>
      <c r="M1090" s="25"/>
      <c r="N1090" s="25"/>
      <c r="O1090" s="25"/>
    </row>
    <row r="1091" spans="1:15" outlineLevel="1" x14ac:dyDescent="0.45">
      <c r="A1091" s="19">
        <v>1137</v>
      </c>
      <c r="B1091" s="23"/>
      <c r="C1091" s="203" t="s">
        <v>1155</v>
      </c>
      <c r="D1091" s="49">
        <f>SUM(D1092:D1093)</f>
        <v>0</v>
      </c>
      <c r="E1091" s="21">
        <f>SUM(E1092:E1093)</f>
        <v>0</v>
      </c>
      <c r="F1091" s="139">
        <f t="shared" ref="F1091:H1091" si="233">SUM(F1092:F1093)</f>
        <v>0</v>
      </c>
      <c r="G1091" s="139">
        <f t="shared" si="233"/>
        <v>0</v>
      </c>
      <c r="H1091" s="139">
        <f t="shared" si="233"/>
        <v>0</v>
      </c>
      <c r="I1091" s="21">
        <f>SUM(I1092:I1093)</f>
        <v>0</v>
      </c>
      <c r="J1091" s="21">
        <f>SUM(J1092:J1093)</f>
        <v>0</v>
      </c>
      <c r="K1091" s="21">
        <f>SUM(K1092:K1093)</f>
        <v>0</v>
      </c>
      <c r="L1091" s="21">
        <f>SUM(L1092:L1093)</f>
        <v>0</v>
      </c>
      <c r="M1091" s="21"/>
      <c r="N1091" s="21"/>
      <c r="O1091" s="21"/>
    </row>
    <row r="1092" spans="1:15" outlineLevel="2" x14ac:dyDescent="0.45">
      <c r="A1092" s="48">
        <v>1137</v>
      </c>
      <c r="B1092" s="48">
        <v>11001</v>
      </c>
      <c r="C1092" s="194" t="s">
        <v>1156</v>
      </c>
      <c r="D1092" s="25"/>
      <c r="E1092" s="25"/>
      <c r="F1092" s="140"/>
      <c r="G1092" s="141"/>
      <c r="H1092" s="141"/>
      <c r="I1092" s="25"/>
      <c r="J1092" s="25"/>
      <c r="K1092" s="25"/>
      <c r="L1092" s="25"/>
      <c r="M1092" s="25"/>
      <c r="N1092" s="25"/>
      <c r="O1092" s="25"/>
    </row>
    <row r="1093" spans="1:15" ht="43.5" outlineLevel="2" x14ac:dyDescent="0.45">
      <c r="A1093" s="48">
        <v>1137</v>
      </c>
      <c r="B1093" s="48">
        <v>11003</v>
      </c>
      <c r="C1093" s="194" t="s">
        <v>1157</v>
      </c>
      <c r="D1093" s="25"/>
      <c r="E1093" s="25"/>
      <c r="F1093" s="140"/>
      <c r="G1093" s="141"/>
      <c r="H1093" s="141"/>
      <c r="I1093" s="25"/>
      <c r="J1093" s="25"/>
      <c r="K1093" s="25"/>
      <c r="L1093" s="25"/>
      <c r="M1093" s="25"/>
      <c r="N1093" s="25"/>
      <c r="O1093" s="25"/>
    </row>
    <row r="1094" spans="1:15" outlineLevel="1" x14ac:dyDescent="0.45">
      <c r="A1094" s="70">
        <v>9999</v>
      </c>
      <c r="B1094" s="48"/>
      <c r="C1094" s="198" t="s">
        <v>104</v>
      </c>
      <c r="D1094" s="30"/>
      <c r="E1094" s="30"/>
      <c r="F1094" s="140"/>
      <c r="G1094" s="141"/>
      <c r="H1094" s="141"/>
      <c r="I1094" s="25"/>
      <c r="J1094" s="25"/>
      <c r="K1094" s="25"/>
      <c r="L1094" s="25"/>
      <c r="M1094" s="25"/>
      <c r="N1094" s="25"/>
      <c r="O1094" s="25"/>
    </row>
    <row r="1095" spans="1:15" x14ac:dyDescent="0.45">
      <c r="A1095" s="26" t="s">
        <v>0</v>
      </c>
      <c r="B1095" s="23"/>
      <c r="C1095" s="204" t="s">
        <v>1158</v>
      </c>
      <c r="D1095" s="27">
        <f>D1100+D1096+D1122+D1118</f>
        <v>0</v>
      </c>
      <c r="E1095" s="27">
        <f>E1100+E1096+E1122+E1118</f>
        <v>0</v>
      </c>
      <c r="F1095" s="142">
        <f t="shared" ref="F1095:H1095" si="234">F1100+F1096+F1122+F1118</f>
        <v>0</v>
      </c>
      <c r="G1095" s="142">
        <f t="shared" si="234"/>
        <v>0</v>
      </c>
      <c r="H1095" s="142">
        <f t="shared" si="234"/>
        <v>0</v>
      </c>
      <c r="I1095" s="27">
        <f>I1100+I1096+I1122+I1118</f>
        <v>0</v>
      </c>
      <c r="J1095" s="27">
        <f>J1100+J1096+J1122+J1118</f>
        <v>0</v>
      </c>
      <c r="K1095" s="27">
        <f>K1100+K1096+K1122+K1118</f>
        <v>0</v>
      </c>
      <c r="L1095" s="27">
        <f>L1100+L1096+L1122+L1118</f>
        <v>0</v>
      </c>
      <c r="M1095" s="27"/>
      <c r="N1095" s="27"/>
      <c r="O1095" s="27"/>
    </row>
    <row r="1096" spans="1:15" outlineLevel="1" x14ac:dyDescent="0.45">
      <c r="A1096" s="57">
        <v>1101</v>
      </c>
      <c r="B1096" s="23"/>
      <c r="C1096" s="203" t="s">
        <v>1159</v>
      </c>
      <c r="D1096" s="21">
        <f>SUM(D1097:D1099)</f>
        <v>0</v>
      </c>
      <c r="E1096" s="21">
        <f>SUM(E1097:E1099)</f>
        <v>0</v>
      </c>
      <c r="F1096" s="139">
        <f t="shared" ref="F1096:H1096" si="235">SUM(F1097:F1099)</f>
        <v>0</v>
      </c>
      <c r="G1096" s="139">
        <f t="shared" si="235"/>
        <v>0</v>
      </c>
      <c r="H1096" s="139">
        <f t="shared" si="235"/>
        <v>0</v>
      </c>
      <c r="I1096" s="21">
        <f t="shared" ref="I1096:K1096" si="236">SUM(I1097:I1099)</f>
        <v>0</v>
      </c>
      <c r="J1096" s="21">
        <f t="shared" si="236"/>
        <v>0</v>
      </c>
      <c r="K1096" s="21">
        <f t="shared" si="236"/>
        <v>0</v>
      </c>
      <c r="L1096" s="21">
        <f t="shared" ref="L1096" si="237">SUM(L1097:L1099)</f>
        <v>0</v>
      </c>
      <c r="M1096" s="21"/>
      <c r="N1096" s="21"/>
      <c r="O1096" s="21"/>
    </row>
    <row r="1097" spans="1:15" outlineLevel="2" x14ac:dyDescent="0.45">
      <c r="A1097" s="48">
        <v>1101</v>
      </c>
      <c r="B1097" s="48">
        <v>11001</v>
      </c>
      <c r="C1097" s="194" t="s">
        <v>1160</v>
      </c>
      <c r="D1097" s="25"/>
      <c r="E1097" s="25"/>
      <c r="F1097" s="140"/>
      <c r="G1097" s="141"/>
      <c r="H1097" s="141"/>
      <c r="I1097" s="25"/>
      <c r="J1097" s="25"/>
      <c r="K1097" s="25"/>
      <c r="L1097" s="25"/>
      <c r="M1097" s="25"/>
      <c r="N1097" s="25"/>
      <c r="O1097" s="25"/>
    </row>
    <row r="1098" spans="1:15" outlineLevel="2" x14ac:dyDescent="0.45">
      <c r="A1098" s="48">
        <v>1101</v>
      </c>
      <c r="B1098" s="48">
        <v>11002</v>
      </c>
      <c r="C1098" s="194" t="s">
        <v>1161</v>
      </c>
      <c r="D1098" s="25"/>
      <c r="E1098" s="25"/>
      <c r="F1098" s="140"/>
      <c r="G1098" s="141"/>
      <c r="H1098" s="141"/>
      <c r="I1098" s="25"/>
      <c r="J1098" s="25"/>
      <c r="K1098" s="25"/>
      <c r="L1098" s="25"/>
      <c r="M1098" s="25"/>
      <c r="N1098" s="25"/>
      <c r="O1098" s="25"/>
    </row>
    <row r="1099" spans="1:15" outlineLevel="2" x14ac:dyDescent="0.45">
      <c r="A1099" s="48">
        <v>1101</v>
      </c>
      <c r="B1099" s="48">
        <v>11003</v>
      </c>
      <c r="C1099" s="194" t="s">
        <v>1162</v>
      </c>
      <c r="D1099" s="25"/>
      <c r="E1099" s="25"/>
      <c r="F1099" s="140"/>
      <c r="G1099" s="141"/>
      <c r="H1099" s="141"/>
      <c r="I1099" s="25"/>
      <c r="J1099" s="25"/>
      <c r="K1099" s="25"/>
      <c r="L1099" s="25"/>
      <c r="M1099" s="25"/>
      <c r="N1099" s="25"/>
      <c r="O1099" s="25"/>
    </row>
    <row r="1100" spans="1:15" ht="29" outlineLevel="1" x14ac:dyDescent="0.45">
      <c r="A1100" s="19">
        <v>1234</v>
      </c>
      <c r="B1100" s="23"/>
      <c r="C1100" s="203" t="s">
        <v>1163</v>
      </c>
      <c r="D1100" s="35">
        <f>SUM(D1101:D1117)</f>
        <v>0</v>
      </c>
      <c r="E1100" s="35">
        <f>SUM(E1101:E1117)</f>
        <v>0</v>
      </c>
      <c r="F1100" s="153">
        <f t="shared" ref="F1100:H1100" si="238">SUM(F1101:F1117)</f>
        <v>0</v>
      </c>
      <c r="G1100" s="153">
        <f t="shared" si="238"/>
        <v>0</v>
      </c>
      <c r="H1100" s="153">
        <f t="shared" si="238"/>
        <v>0</v>
      </c>
      <c r="I1100" s="35">
        <f>SUM(I1101:I1117)</f>
        <v>0</v>
      </c>
      <c r="J1100" s="35">
        <f>SUM(J1101:J1117)</f>
        <v>0</v>
      </c>
      <c r="K1100" s="35">
        <f>SUM(K1101:K1117)</f>
        <v>0</v>
      </c>
      <c r="L1100" s="35">
        <f>SUM(L1101:L1117)</f>
        <v>0</v>
      </c>
      <c r="M1100" s="35"/>
      <c r="N1100" s="35"/>
      <c r="O1100" s="35"/>
    </row>
    <row r="1101" spans="1:15" ht="29" outlineLevel="2" x14ac:dyDescent="0.45">
      <c r="A1101" s="48">
        <v>1234</v>
      </c>
      <c r="B1101" s="48">
        <v>11001</v>
      </c>
      <c r="C1101" s="194" t="s">
        <v>1164</v>
      </c>
      <c r="D1101" s="25"/>
      <c r="E1101" s="25"/>
      <c r="F1101" s="140"/>
      <c r="G1101" s="141"/>
      <c r="H1101" s="141"/>
      <c r="I1101" s="25"/>
      <c r="J1101" s="25"/>
      <c r="K1101" s="25"/>
      <c r="L1101" s="25"/>
      <c r="M1101" s="25"/>
      <c r="N1101" s="25"/>
      <c r="O1101" s="25"/>
    </row>
    <row r="1102" spans="1:15" outlineLevel="2" x14ac:dyDescent="0.45">
      <c r="A1102" s="48">
        <v>1234</v>
      </c>
      <c r="B1102" s="48">
        <v>11003</v>
      </c>
      <c r="C1102" s="194" t="s">
        <v>1165</v>
      </c>
      <c r="D1102" s="25"/>
      <c r="E1102" s="25"/>
      <c r="F1102" s="140"/>
      <c r="G1102" s="141"/>
      <c r="H1102" s="141"/>
      <c r="I1102" s="25"/>
      <c r="J1102" s="25"/>
      <c r="K1102" s="25"/>
      <c r="L1102" s="25"/>
      <c r="M1102" s="25"/>
      <c r="N1102" s="25"/>
      <c r="O1102" s="25"/>
    </row>
    <row r="1103" spans="1:15" ht="29" outlineLevel="2" x14ac:dyDescent="0.45">
      <c r="A1103" s="48">
        <v>1234</v>
      </c>
      <c r="B1103" s="48">
        <v>11004</v>
      </c>
      <c r="C1103" s="194" t="s">
        <v>1166</v>
      </c>
      <c r="D1103" s="25"/>
      <c r="E1103" s="25"/>
      <c r="F1103" s="140"/>
      <c r="G1103" s="141"/>
      <c r="H1103" s="141"/>
      <c r="I1103" s="25"/>
      <c r="J1103" s="25"/>
      <c r="K1103" s="25"/>
      <c r="L1103" s="25"/>
      <c r="M1103" s="25"/>
      <c r="N1103" s="25"/>
      <c r="O1103" s="25"/>
    </row>
    <row r="1104" spans="1:15" ht="43.5" outlineLevel="2" x14ac:dyDescent="0.45">
      <c r="A1104" s="48">
        <v>1234</v>
      </c>
      <c r="B1104" s="48">
        <v>11005</v>
      </c>
      <c r="C1104" s="194" t="s">
        <v>1167</v>
      </c>
      <c r="D1104" s="25"/>
      <c r="E1104" s="25"/>
      <c r="F1104" s="140"/>
      <c r="G1104" s="141"/>
      <c r="H1104" s="141"/>
      <c r="I1104" s="25"/>
      <c r="J1104" s="25"/>
      <c r="K1104" s="25"/>
      <c r="L1104" s="25"/>
      <c r="M1104" s="25"/>
      <c r="N1104" s="25"/>
      <c r="O1104" s="25"/>
    </row>
    <row r="1105" spans="1:15" ht="58" outlineLevel="2" x14ac:dyDescent="0.45">
      <c r="A1105" s="48">
        <v>1234</v>
      </c>
      <c r="B1105" s="48">
        <v>11006</v>
      </c>
      <c r="C1105" s="194" t="s">
        <v>1168</v>
      </c>
      <c r="D1105" s="25"/>
      <c r="E1105" s="25"/>
      <c r="F1105" s="140"/>
      <c r="G1105" s="141"/>
      <c r="H1105" s="141"/>
      <c r="I1105" s="25"/>
      <c r="J1105" s="25"/>
      <c r="K1105" s="25"/>
      <c r="L1105" s="25"/>
      <c r="M1105" s="25"/>
      <c r="N1105" s="25"/>
      <c r="O1105" s="25"/>
    </row>
    <row r="1106" spans="1:15" ht="29" outlineLevel="2" x14ac:dyDescent="0.45">
      <c r="A1106" s="48">
        <v>1234</v>
      </c>
      <c r="B1106" s="48">
        <v>12001</v>
      </c>
      <c r="C1106" s="194" t="s">
        <v>1169</v>
      </c>
      <c r="D1106" s="40"/>
      <c r="E1106" s="41"/>
      <c r="F1106" s="159"/>
      <c r="G1106" s="159"/>
      <c r="H1106" s="159"/>
      <c r="I1106" s="78"/>
      <c r="J1106" s="78"/>
      <c r="K1106" s="78"/>
      <c r="L1106" s="78"/>
      <c r="M1106" s="78"/>
      <c r="N1106" s="78"/>
      <c r="O1106" s="78"/>
    </row>
    <row r="1107" spans="1:15" outlineLevel="2" x14ac:dyDescent="0.45">
      <c r="A1107" s="48">
        <v>1234</v>
      </c>
      <c r="B1107" s="48">
        <v>11007</v>
      </c>
      <c r="C1107" s="194" t="s">
        <v>1170</v>
      </c>
      <c r="D1107" s="25"/>
      <c r="E1107" s="25"/>
      <c r="F1107" s="140"/>
      <c r="G1107" s="141"/>
      <c r="H1107" s="141"/>
      <c r="I1107" s="25"/>
      <c r="J1107" s="25"/>
      <c r="K1107" s="25"/>
      <c r="L1107" s="25"/>
      <c r="M1107" s="25"/>
      <c r="N1107" s="25"/>
      <c r="O1107" s="25"/>
    </row>
    <row r="1108" spans="1:15" ht="43.5" outlineLevel="2" x14ac:dyDescent="0.45">
      <c r="A1108" s="48">
        <v>1234</v>
      </c>
      <c r="B1108" s="48">
        <v>11008</v>
      </c>
      <c r="C1108" s="194" t="s">
        <v>1171</v>
      </c>
      <c r="D1108" s="25"/>
      <c r="E1108" s="25"/>
      <c r="F1108" s="140"/>
      <c r="G1108" s="141"/>
      <c r="H1108" s="141"/>
      <c r="I1108" s="25"/>
      <c r="J1108" s="25"/>
      <c r="K1108" s="25"/>
      <c r="L1108" s="25"/>
      <c r="M1108" s="25"/>
      <c r="N1108" s="25"/>
      <c r="O1108" s="25"/>
    </row>
    <row r="1109" spans="1:15" outlineLevel="2" x14ac:dyDescent="0.45">
      <c r="A1109" s="48">
        <v>1234</v>
      </c>
      <c r="B1109" s="48">
        <v>11009</v>
      </c>
      <c r="C1109" s="194" t="s">
        <v>1172</v>
      </c>
      <c r="D1109" s="25"/>
      <c r="E1109" s="25"/>
      <c r="F1109" s="141"/>
      <c r="G1109" s="141"/>
      <c r="H1109" s="141"/>
      <c r="I1109" s="25"/>
      <c r="J1109" s="25"/>
      <c r="K1109" s="25"/>
      <c r="L1109" s="25"/>
      <c r="M1109" s="25"/>
      <c r="N1109" s="25"/>
      <c r="O1109" s="25"/>
    </row>
    <row r="1110" spans="1:15" outlineLevel="2" x14ac:dyDescent="0.45">
      <c r="A1110" s="48">
        <v>1234</v>
      </c>
      <c r="B1110" s="48">
        <v>11010</v>
      </c>
      <c r="C1110" s="194" t="s">
        <v>1173</v>
      </c>
      <c r="D1110" s="25"/>
      <c r="E1110" s="25"/>
      <c r="F1110" s="140"/>
      <c r="G1110" s="141"/>
      <c r="H1110" s="141"/>
      <c r="I1110" s="25"/>
      <c r="J1110" s="25"/>
      <c r="K1110" s="25"/>
      <c r="L1110" s="25"/>
      <c r="M1110" s="25"/>
      <c r="N1110" s="25"/>
      <c r="O1110" s="25"/>
    </row>
    <row r="1111" spans="1:15" outlineLevel="2" x14ac:dyDescent="0.45">
      <c r="A1111" s="48">
        <v>1234</v>
      </c>
      <c r="B1111" s="48">
        <v>11011</v>
      </c>
      <c r="C1111" s="194" t="s">
        <v>1174</v>
      </c>
      <c r="D1111" s="25"/>
      <c r="E1111" s="25"/>
      <c r="F1111" s="140"/>
      <c r="G1111" s="141"/>
      <c r="H1111" s="141"/>
      <c r="I1111" s="25"/>
      <c r="J1111" s="25"/>
      <c r="K1111" s="25"/>
      <c r="L1111" s="25"/>
      <c r="M1111" s="25"/>
      <c r="N1111" s="25"/>
      <c r="O1111" s="25"/>
    </row>
    <row r="1112" spans="1:15" outlineLevel="2" x14ac:dyDescent="0.45">
      <c r="A1112" s="48">
        <v>1234</v>
      </c>
      <c r="B1112" s="48">
        <v>11014</v>
      </c>
      <c r="C1112" s="194" t="s">
        <v>1175</v>
      </c>
      <c r="D1112" s="40"/>
      <c r="E1112" s="41"/>
      <c r="F1112" s="159"/>
      <c r="G1112" s="159"/>
      <c r="H1112" s="159"/>
      <c r="I1112" s="78"/>
      <c r="J1112" s="78"/>
      <c r="K1112" s="78"/>
      <c r="L1112" s="78"/>
      <c r="M1112" s="78"/>
      <c r="N1112" s="78"/>
      <c r="O1112" s="78"/>
    </row>
    <row r="1113" spans="1:15" outlineLevel="2" x14ac:dyDescent="0.45">
      <c r="A1113" s="48">
        <v>1234</v>
      </c>
      <c r="B1113" s="48">
        <v>11016</v>
      </c>
      <c r="C1113" s="194" t="s">
        <v>1176</v>
      </c>
      <c r="D1113" s="40"/>
      <c r="E1113" s="41"/>
      <c r="F1113" s="159"/>
      <c r="G1113" s="159"/>
      <c r="H1113" s="159"/>
      <c r="I1113" s="78"/>
      <c r="J1113" s="78"/>
      <c r="K1113" s="78"/>
      <c r="L1113" s="78"/>
      <c r="M1113" s="78"/>
      <c r="N1113" s="78"/>
      <c r="O1113" s="78"/>
    </row>
    <row r="1114" spans="1:15" outlineLevel="2" x14ac:dyDescent="0.45">
      <c r="A1114" s="48">
        <v>1234</v>
      </c>
      <c r="B1114" s="48">
        <v>31001</v>
      </c>
      <c r="C1114" s="194" t="s">
        <v>1177</v>
      </c>
      <c r="D1114" s="25"/>
      <c r="E1114" s="25"/>
      <c r="F1114" s="140"/>
      <c r="G1114" s="141"/>
      <c r="H1114" s="141"/>
      <c r="I1114" s="25"/>
      <c r="J1114" s="25"/>
      <c r="K1114" s="25"/>
      <c r="L1114" s="25"/>
      <c r="M1114" s="25"/>
      <c r="N1114" s="25"/>
      <c r="O1114" s="25"/>
    </row>
    <row r="1115" spans="1:15" ht="29" outlineLevel="2" x14ac:dyDescent="0.45">
      <c r="A1115" s="48">
        <v>1090</v>
      </c>
      <c r="B1115" s="193">
        <v>31002</v>
      </c>
      <c r="C1115" s="194" t="s">
        <v>1178</v>
      </c>
      <c r="D1115" s="25"/>
      <c r="E1115" s="25"/>
      <c r="F1115" s="140"/>
      <c r="G1115" s="141"/>
      <c r="H1115" s="141"/>
      <c r="I1115" s="25"/>
      <c r="J1115" s="25"/>
      <c r="K1115" s="25"/>
      <c r="L1115" s="25"/>
      <c r="M1115" s="25"/>
      <c r="N1115" s="25"/>
      <c r="O1115" s="25"/>
    </row>
    <row r="1116" spans="1:15" ht="29" outlineLevel="2" x14ac:dyDescent="0.45">
      <c r="A1116" s="48">
        <v>1234</v>
      </c>
      <c r="B1116" s="193">
        <v>31014</v>
      </c>
      <c r="C1116" s="194" t="s">
        <v>1180</v>
      </c>
      <c r="D1116" s="25"/>
      <c r="E1116" s="25"/>
      <c r="F1116" s="140"/>
      <c r="G1116" s="141"/>
      <c r="H1116" s="141"/>
      <c r="I1116" s="25"/>
      <c r="J1116" s="25"/>
      <c r="K1116" s="25"/>
      <c r="L1116" s="25"/>
      <c r="M1116" s="25"/>
      <c r="N1116" s="25"/>
      <c r="O1116" s="25"/>
    </row>
    <row r="1117" spans="1:15" outlineLevel="2" x14ac:dyDescent="0.45">
      <c r="A1117" s="48">
        <v>1234</v>
      </c>
      <c r="B1117" s="48">
        <v>31002</v>
      </c>
      <c r="C1117" s="194" t="s">
        <v>1179</v>
      </c>
      <c r="D1117" s="40"/>
      <c r="E1117" s="41"/>
      <c r="F1117" s="140"/>
      <c r="G1117" s="141"/>
      <c r="H1117" s="141"/>
      <c r="I1117" s="25"/>
      <c r="J1117" s="25"/>
      <c r="K1117" s="25"/>
      <c r="L1117" s="25"/>
      <c r="M1117" s="25"/>
      <c r="N1117" s="25"/>
      <c r="O1117" s="25"/>
    </row>
    <row r="1118" spans="1:15" outlineLevel="1" x14ac:dyDescent="0.45">
      <c r="A1118" s="57">
        <v>1090</v>
      </c>
      <c r="B1118" s="23"/>
      <c r="C1118" s="203" t="s">
        <v>1181</v>
      </c>
      <c r="D1118" s="21">
        <f>SUM(D1119:D1121)</f>
        <v>0</v>
      </c>
      <c r="E1118" s="21">
        <f>SUM(E1119:E1121)</f>
        <v>0</v>
      </c>
      <c r="F1118" s="139">
        <f t="shared" ref="F1118:H1118" si="239">SUM(F1119:F1121)</f>
        <v>0</v>
      </c>
      <c r="G1118" s="139">
        <f t="shared" si="239"/>
        <v>0</v>
      </c>
      <c r="H1118" s="139">
        <f t="shared" si="239"/>
        <v>0</v>
      </c>
      <c r="I1118" s="21">
        <f>SUM(I1119:I1121)</f>
        <v>0</v>
      </c>
      <c r="J1118" s="21">
        <f>SUM(J1119:J1121)</f>
        <v>0</v>
      </c>
      <c r="K1118" s="21">
        <f>SUM(K1119:K1121)</f>
        <v>0</v>
      </c>
      <c r="L1118" s="21">
        <f>SUM(L1119:L1121)</f>
        <v>0</v>
      </c>
      <c r="M1118" s="21"/>
      <c r="N1118" s="21"/>
      <c r="O1118" s="21"/>
    </row>
    <row r="1119" spans="1:15" outlineLevel="2" x14ac:dyDescent="0.45">
      <c r="A1119" s="48">
        <v>1090</v>
      </c>
      <c r="B1119" s="48">
        <v>11001</v>
      </c>
      <c r="C1119" s="194" t="s">
        <v>1181</v>
      </c>
      <c r="D1119" s="25"/>
      <c r="E1119" s="25"/>
      <c r="F1119" s="141"/>
      <c r="G1119" s="141"/>
      <c r="H1119" s="141"/>
      <c r="I1119" s="25"/>
      <c r="J1119" s="25"/>
      <c r="K1119" s="25"/>
      <c r="L1119" s="25"/>
      <c r="M1119" s="25"/>
      <c r="N1119" s="25"/>
      <c r="O1119" s="25"/>
    </row>
    <row r="1120" spans="1:15" outlineLevel="2" x14ac:dyDescent="0.45">
      <c r="A1120" s="48">
        <v>1090</v>
      </c>
      <c r="B1120" s="48">
        <v>11003</v>
      </c>
      <c r="C1120" s="194" t="s">
        <v>1182</v>
      </c>
      <c r="D1120" s="25"/>
      <c r="E1120" s="25"/>
      <c r="F1120" s="140"/>
      <c r="G1120" s="141"/>
      <c r="H1120" s="141"/>
      <c r="I1120" s="25"/>
      <c r="J1120" s="25"/>
      <c r="K1120" s="25"/>
      <c r="L1120" s="25"/>
      <c r="M1120" s="25"/>
      <c r="N1120" s="25"/>
      <c r="O1120" s="25"/>
    </row>
    <row r="1121" spans="1:15" outlineLevel="2" x14ac:dyDescent="0.45">
      <c r="A1121" s="48">
        <v>1090</v>
      </c>
      <c r="B1121" s="48">
        <v>11008</v>
      </c>
      <c r="C1121" s="194" t="s">
        <v>1183</v>
      </c>
      <c r="D1121" s="40"/>
      <c r="E1121" s="41"/>
      <c r="F1121" s="140"/>
      <c r="G1121" s="141"/>
      <c r="H1121" s="141"/>
      <c r="I1121" s="25"/>
      <c r="J1121" s="25"/>
      <c r="K1121" s="25"/>
      <c r="L1121" s="25"/>
      <c r="M1121" s="25"/>
      <c r="N1121" s="25"/>
      <c r="O1121" s="25"/>
    </row>
    <row r="1122" spans="1:15" outlineLevel="1" x14ac:dyDescent="0.45">
      <c r="A1122" s="70">
        <v>9999</v>
      </c>
      <c r="B1122" s="48"/>
      <c r="C1122" s="194" t="s">
        <v>104</v>
      </c>
      <c r="D1122" s="25"/>
      <c r="E1122" s="25"/>
      <c r="F1122" s="140"/>
      <c r="G1122" s="141"/>
      <c r="H1122" s="141"/>
      <c r="I1122" s="25"/>
      <c r="J1122" s="25"/>
      <c r="K1122" s="25"/>
      <c r="L1122" s="25"/>
      <c r="M1122" s="25"/>
      <c r="N1122" s="25"/>
      <c r="O1122" s="25"/>
    </row>
    <row r="1123" spans="1:15" x14ac:dyDescent="0.45">
      <c r="A1123" s="26" t="s">
        <v>0</v>
      </c>
      <c r="B1123" s="23"/>
      <c r="C1123" s="204" t="s">
        <v>1184</v>
      </c>
      <c r="D1123" s="27">
        <f>D1124+D1131</f>
        <v>0</v>
      </c>
      <c r="E1123" s="27">
        <f t="shared" ref="E1123:L1123" si="240">E1124+E1131</f>
        <v>0</v>
      </c>
      <c r="F1123" s="142">
        <f t="shared" si="240"/>
        <v>0</v>
      </c>
      <c r="G1123" s="142">
        <f t="shared" si="240"/>
        <v>0</v>
      </c>
      <c r="H1123" s="142">
        <f t="shared" si="240"/>
        <v>0</v>
      </c>
      <c r="I1123" s="27">
        <f t="shared" si="240"/>
        <v>0</v>
      </c>
      <c r="J1123" s="27">
        <f t="shared" si="240"/>
        <v>0</v>
      </c>
      <c r="K1123" s="27">
        <f t="shared" si="240"/>
        <v>0</v>
      </c>
      <c r="L1123" s="27">
        <f t="shared" si="240"/>
        <v>0</v>
      </c>
      <c r="M1123" s="27"/>
      <c r="N1123" s="27"/>
      <c r="O1123" s="27"/>
    </row>
    <row r="1124" spans="1:15" outlineLevel="1" x14ac:dyDescent="0.45">
      <c r="A1124" s="19">
        <v>1143</v>
      </c>
      <c r="B1124" s="23"/>
      <c r="C1124" s="207" t="s">
        <v>1185</v>
      </c>
      <c r="D1124" s="42">
        <f>SUM(D1125:D1130)</f>
        <v>0</v>
      </c>
      <c r="E1124" s="42">
        <f>SUM(E1125:E1130)</f>
        <v>0</v>
      </c>
      <c r="F1124" s="160">
        <f t="shared" ref="F1124:H1124" si="241">SUM(F1125:F1130)</f>
        <v>0</v>
      </c>
      <c r="G1124" s="160">
        <f t="shared" si="241"/>
        <v>0</v>
      </c>
      <c r="H1124" s="160">
        <f t="shared" si="241"/>
        <v>0</v>
      </c>
      <c r="I1124" s="42">
        <f>SUM(I1125:I1130)</f>
        <v>0</v>
      </c>
      <c r="J1124" s="42">
        <f>SUM(J1125:J1130)</f>
        <v>0</v>
      </c>
      <c r="K1124" s="42">
        <f>SUM(K1125:K1130)</f>
        <v>0</v>
      </c>
      <c r="L1124" s="42">
        <f>SUM(L1125:L1130)</f>
        <v>0</v>
      </c>
      <c r="M1124" s="42"/>
      <c r="N1124" s="42"/>
      <c r="O1124" s="42"/>
    </row>
    <row r="1125" spans="1:15" ht="29" outlineLevel="2" x14ac:dyDescent="0.45">
      <c r="A1125" s="48">
        <v>1143</v>
      </c>
      <c r="B1125" s="48">
        <v>11001</v>
      </c>
      <c r="C1125" s="194" t="s">
        <v>1186</v>
      </c>
      <c r="D1125" s="30"/>
      <c r="E1125" s="30"/>
      <c r="F1125" s="140"/>
      <c r="G1125" s="141"/>
      <c r="H1125" s="141"/>
      <c r="I1125" s="25"/>
      <c r="J1125" s="25"/>
      <c r="K1125" s="25"/>
      <c r="L1125" s="25"/>
      <c r="M1125" s="25"/>
      <c r="N1125" s="25"/>
      <c r="O1125" s="25"/>
    </row>
    <row r="1126" spans="1:15" outlineLevel="2" x14ac:dyDescent="0.45">
      <c r="A1126" s="48">
        <v>1143</v>
      </c>
      <c r="B1126" s="48">
        <v>11002</v>
      </c>
      <c r="C1126" s="194" t="s">
        <v>1187</v>
      </c>
      <c r="D1126" s="71"/>
      <c r="E1126" s="71"/>
      <c r="F1126" s="140"/>
      <c r="G1126" s="141"/>
      <c r="H1126" s="141"/>
      <c r="I1126" s="25"/>
      <c r="J1126" s="25"/>
      <c r="K1126" s="25"/>
      <c r="L1126" s="25"/>
      <c r="M1126" s="25"/>
      <c r="N1126" s="25"/>
      <c r="O1126" s="25"/>
    </row>
    <row r="1127" spans="1:15" ht="29" outlineLevel="2" x14ac:dyDescent="0.45">
      <c r="A1127" s="48">
        <v>1143</v>
      </c>
      <c r="B1127" s="48">
        <v>11003</v>
      </c>
      <c r="C1127" s="194" t="s">
        <v>1188</v>
      </c>
      <c r="D1127" s="71"/>
      <c r="E1127" s="71"/>
      <c r="F1127" s="140"/>
      <c r="G1127" s="141"/>
      <c r="H1127" s="141"/>
      <c r="I1127" s="25"/>
      <c r="J1127" s="25"/>
      <c r="K1127" s="25"/>
      <c r="L1127" s="25"/>
      <c r="M1127" s="25"/>
      <c r="N1127" s="25"/>
      <c r="O1127" s="25"/>
    </row>
    <row r="1128" spans="1:15" ht="29" outlineLevel="2" x14ac:dyDescent="0.45">
      <c r="A1128" s="48">
        <v>1143</v>
      </c>
      <c r="B1128" s="48">
        <v>11005</v>
      </c>
      <c r="C1128" s="194" t="s">
        <v>1189</v>
      </c>
      <c r="D1128" s="30"/>
      <c r="E1128" s="30"/>
      <c r="F1128" s="140"/>
      <c r="G1128" s="141"/>
      <c r="H1128" s="141"/>
      <c r="I1128" s="25"/>
      <c r="J1128" s="25"/>
      <c r="K1128" s="25"/>
      <c r="L1128" s="25"/>
      <c r="M1128" s="25"/>
      <c r="N1128" s="25"/>
      <c r="O1128" s="25"/>
    </row>
    <row r="1129" spans="1:15" outlineLevel="2" x14ac:dyDescent="0.45">
      <c r="A1129" s="48">
        <v>1143</v>
      </c>
      <c r="B1129" s="48">
        <v>31003</v>
      </c>
      <c r="C1129" s="194" t="s">
        <v>1190</v>
      </c>
      <c r="D1129" s="30"/>
      <c r="E1129" s="30"/>
      <c r="F1129" s="140"/>
      <c r="G1129" s="141"/>
      <c r="H1129" s="141"/>
      <c r="I1129" s="25"/>
      <c r="J1129" s="25"/>
      <c r="K1129" s="25"/>
      <c r="L1129" s="25"/>
      <c r="M1129" s="25"/>
      <c r="N1129" s="25"/>
      <c r="O1129" s="25"/>
    </row>
    <row r="1130" spans="1:15" ht="29" outlineLevel="2" x14ac:dyDescent="0.45">
      <c r="A1130" s="48">
        <v>1143</v>
      </c>
      <c r="B1130" s="48">
        <v>31005</v>
      </c>
      <c r="C1130" s="194" t="s">
        <v>1191</v>
      </c>
      <c r="D1130" s="30"/>
      <c r="E1130" s="30"/>
      <c r="F1130" s="140"/>
      <c r="G1130" s="141"/>
      <c r="H1130" s="141"/>
      <c r="I1130" s="25"/>
      <c r="J1130" s="25"/>
      <c r="K1130" s="25"/>
      <c r="L1130" s="25"/>
      <c r="M1130" s="25"/>
      <c r="N1130" s="25"/>
      <c r="O1130" s="25"/>
    </row>
    <row r="1131" spans="1:15" outlineLevel="1" x14ac:dyDescent="0.45">
      <c r="A1131" s="70">
        <v>9999</v>
      </c>
      <c r="B1131" s="48"/>
      <c r="C1131" s="194" t="s">
        <v>104</v>
      </c>
      <c r="D1131" s="25"/>
      <c r="E1131" s="25"/>
      <c r="F1131" s="140"/>
      <c r="G1131" s="141"/>
      <c r="H1131" s="141"/>
      <c r="I1131" s="25"/>
      <c r="J1131" s="25"/>
      <c r="K1131" s="25"/>
      <c r="L1131" s="25"/>
      <c r="M1131" s="25"/>
      <c r="N1131" s="25"/>
      <c r="O1131" s="25"/>
    </row>
    <row r="1132" spans="1:15" x14ac:dyDescent="0.45">
      <c r="A1132" s="26" t="s">
        <v>0</v>
      </c>
      <c r="B1132" s="23"/>
      <c r="C1132" s="204" t="s">
        <v>1192</v>
      </c>
      <c r="D1132" s="27">
        <f>D1133+D1137</f>
        <v>0</v>
      </c>
      <c r="E1132" s="27">
        <f>E1133+E1137</f>
        <v>0</v>
      </c>
      <c r="F1132" s="142">
        <f t="shared" ref="F1132:H1132" si="242">F1133+F1137</f>
        <v>0</v>
      </c>
      <c r="G1132" s="142">
        <f t="shared" si="242"/>
        <v>0</v>
      </c>
      <c r="H1132" s="142">
        <f t="shared" si="242"/>
        <v>0</v>
      </c>
      <c r="I1132" s="27">
        <f>I1133+I1137</f>
        <v>0</v>
      </c>
      <c r="J1132" s="27">
        <f>J1133+J1137</f>
        <v>0</v>
      </c>
      <c r="K1132" s="27">
        <f>K1133+K1137</f>
        <v>0</v>
      </c>
      <c r="L1132" s="27">
        <f>L1133+L1137</f>
        <v>0</v>
      </c>
      <c r="M1132" s="27"/>
      <c r="N1132" s="27"/>
      <c r="O1132" s="27"/>
    </row>
    <row r="1133" spans="1:15" outlineLevel="1" x14ac:dyDescent="0.45">
      <c r="A1133" s="19">
        <v>1064</v>
      </c>
      <c r="B1133" s="23"/>
      <c r="C1133" s="203" t="s">
        <v>1193</v>
      </c>
      <c r="D1133" s="21">
        <f>SUM(D1134:D1136)</f>
        <v>0</v>
      </c>
      <c r="E1133" s="21">
        <f>SUM(E1134:E1136)</f>
        <v>0</v>
      </c>
      <c r="F1133" s="139">
        <f t="shared" ref="F1133:H1133" si="243">SUM(F1134:F1136)</f>
        <v>0</v>
      </c>
      <c r="G1133" s="139">
        <f t="shared" si="243"/>
        <v>0</v>
      </c>
      <c r="H1133" s="139">
        <f t="shared" si="243"/>
        <v>0</v>
      </c>
      <c r="I1133" s="21">
        <f>SUM(I1134:I1136)</f>
        <v>0</v>
      </c>
      <c r="J1133" s="21">
        <f>SUM(J1134:J1136)</f>
        <v>0</v>
      </c>
      <c r="K1133" s="21">
        <f>SUM(K1134:K1136)</f>
        <v>0</v>
      </c>
      <c r="L1133" s="21">
        <f>SUM(L1134:L1136)</f>
        <v>0</v>
      </c>
      <c r="M1133" s="21"/>
      <c r="N1133" s="21"/>
      <c r="O1133" s="21"/>
    </row>
    <row r="1134" spans="1:15" outlineLevel="2" x14ac:dyDescent="0.45">
      <c r="A1134" s="48">
        <v>1064</v>
      </c>
      <c r="B1134" s="48">
        <v>11001</v>
      </c>
      <c r="C1134" s="194" t="s">
        <v>1194</v>
      </c>
      <c r="D1134" s="25"/>
      <c r="E1134" s="25"/>
      <c r="F1134" s="140"/>
      <c r="G1134" s="141"/>
      <c r="H1134" s="141"/>
      <c r="I1134" s="25"/>
      <c r="J1134" s="25"/>
      <c r="K1134" s="25"/>
      <c r="L1134" s="25"/>
      <c r="M1134" s="25"/>
      <c r="N1134" s="25"/>
      <c r="O1134" s="25"/>
    </row>
    <row r="1135" spans="1:15" ht="29" outlineLevel="2" x14ac:dyDescent="0.45">
      <c r="A1135" s="48">
        <v>1064</v>
      </c>
      <c r="B1135" s="48">
        <v>11003</v>
      </c>
      <c r="C1135" s="194" t="s">
        <v>1195</v>
      </c>
      <c r="D1135" s="25"/>
      <c r="E1135" s="25"/>
      <c r="F1135" s="140"/>
      <c r="G1135" s="141"/>
      <c r="H1135" s="141"/>
      <c r="I1135" s="25"/>
      <c r="J1135" s="25"/>
      <c r="K1135" s="25"/>
      <c r="L1135" s="25"/>
      <c r="M1135" s="25"/>
      <c r="N1135" s="25"/>
      <c r="O1135" s="25"/>
    </row>
    <row r="1136" spans="1:15" ht="29" outlineLevel="2" x14ac:dyDescent="0.45">
      <c r="A1136" s="48">
        <v>1064</v>
      </c>
      <c r="B1136" s="48">
        <v>31001</v>
      </c>
      <c r="C1136" s="194" t="s">
        <v>1196</v>
      </c>
      <c r="D1136" s="25"/>
      <c r="E1136" s="25"/>
      <c r="F1136" s="140"/>
      <c r="G1136" s="141"/>
      <c r="H1136" s="141"/>
      <c r="I1136" s="25"/>
      <c r="J1136" s="25"/>
      <c r="K1136" s="25"/>
      <c r="L1136" s="25"/>
      <c r="M1136" s="25"/>
      <c r="N1136" s="25"/>
      <c r="O1136" s="25"/>
    </row>
    <row r="1137" spans="1:15" outlineLevel="1" x14ac:dyDescent="0.45">
      <c r="A1137" s="70">
        <v>9999</v>
      </c>
      <c r="B1137" s="48"/>
      <c r="C1137" s="194" t="s">
        <v>104</v>
      </c>
      <c r="D1137" s="25"/>
      <c r="E1137" s="25"/>
      <c r="F1137" s="140"/>
      <c r="G1137" s="141"/>
      <c r="H1137" s="141"/>
      <c r="I1137" s="25"/>
      <c r="J1137" s="25"/>
      <c r="K1137" s="25"/>
      <c r="L1137" s="25"/>
      <c r="M1137" s="25"/>
      <c r="N1137" s="25"/>
      <c r="O1137" s="25"/>
    </row>
    <row r="1138" spans="1:15" x14ac:dyDescent="0.45">
      <c r="A1138" s="26" t="s">
        <v>0</v>
      </c>
      <c r="B1138" s="23"/>
      <c r="C1138" s="204" t="s">
        <v>1197</v>
      </c>
      <c r="D1138" s="27">
        <f>D1139+D1147</f>
        <v>0</v>
      </c>
      <c r="E1138" s="27">
        <f>E1139+E1147</f>
        <v>0</v>
      </c>
      <c r="F1138" s="142">
        <f t="shared" ref="F1138:H1138" si="244">F1139+F1147</f>
        <v>0</v>
      </c>
      <c r="G1138" s="142">
        <f t="shared" si="244"/>
        <v>0</v>
      </c>
      <c r="H1138" s="142">
        <f t="shared" si="244"/>
        <v>0</v>
      </c>
      <c r="I1138" s="27">
        <f>I1139+I1147</f>
        <v>0</v>
      </c>
      <c r="J1138" s="27">
        <f>J1139+J1147</f>
        <v>0</v>
      </c>
      <c r="K1138" s="27">
        <f>K1139+K1147</f>
        <v>0</v>
      </c>
      <c r="L1138" s="27">
        <f>L1139+L1147</f>
        <v>0</v>
      </c>
      <c r="M1138" s="27"/>
      <c r="N1138" s="27"/>
      <c r="O1138" s="27"/>
    </row>
    <row r="1139" spans="1:15" ht="29" outlineLevel="1" x14ac:dyDescent="0.45">
      <c r="A1139" s="19">
        <v>1096</v>
      </c>
      <c r="B1139" s="23"/>
      <c r="C1139" s="203" t="s">
        <v>1198</v>
      </c>
      <c r="D1139" s="21">
        <f>SUM(D1140:D1146)</f>
        <v>0</v>
      </c>
      <c r="E1139" s="21">
        <f>SUM(E1140:E1146)</f>
        <v>0</v>
      </c>
      <c r="F1139" s="139">
        <f t="shared" ref="F1139:H1139" si="245">SUM(F1140:F1146)</f>
        <v>0</v>
      </c>
      <c r="G1139" s="139">
        <f t="shared" si="245"/>
        <v>0</v>
      </c>
      <c r="H1139" s="139">
        <f t="shared" si="245"/>
        <v>0</v>
      </c>
      <c r="I1139" s="21">
        <f>SUM(I1140:I1146)</f>
        <v>0</v>
      </c>
      <c r="J1139" s="21">
        <f>SUM(J1140:J1146)</f>
        <v>0</v>
      </c>
      <c r="K1139" s="21">
        <f>SUM(K1140:K1146)</f>
        <v>0</v>
      </c>
      <c r="L1139" s="21">
        <f>SUM(L1140:L1146)</f>
        <v>0</v>
      </c>
      <c r="M1139" s="21"/>
      <c r="N1139" s="21"/>
      <c r="O1139" s="21"/>
    </row>
    <row r="1140" spans="1:15" ht="29" outlineLevel="2" x14ac:dyDescent="0.45">
      <c r="A1140" s="48">
        <v>1096</v>
      </c>
      <c r="B1140" s="48">
        <v>11001</v>
      </c>
      <c r="C1140" s="194" t="s">
        <v>1199</v>
      </c>
      <c r="D1140" s="71"/>
      <c r="E1140" s="71"/>
      <c r="F1140" s="140"/>
      <c r="G1140" s="141"/>
      <c r="H1140" s="141"/>
      <c r="I1140" s="25"/>
      <c r="J1140" s="25"/>
      <c r="K1140" s="25"/>
      <c r="L1140" s="25"/>
      <c r="M1140" s="25"/>
      <c r="N1140" s="25"/>
      <c r="O1140" s="25"/>
    </row>
    <row r="1141" spans="1:15" ht="29" outlineLevel="2" x14ac:dyDescent="0.45">
      <c r="A1141" s="48">
        <v>1096</v>
      </c>
      <c r="B1141" s="48">
        <v>11002</v>
      </c>
      <c r="C1141" s="194" t="s">
        <v>1200</v>
      </c>
      <c r="D1141" s="30"/>
      <c r="E1141" s="30"/>
      <c r="F1141" s="140"/>
      <c r="G1141" s="141"/>
      <c r="H1141" s="141"/>
      <c r="I1141" s="25"/>
      <c r="J1141" s="25"/>
      <c r="K1141" s="25"/>
      <c r="L1141" s="25"/>
      <c r="M1141" s="25"/>
      <c r="N1141" s="25"/>
      <c r="O1141" s="25"/>
    </row>
    <row r="1142" spans="1:15" outlineLevel="2" x14ac:dyDescent="0.45">
      <c r="A1142" s="48">
        <v>1096</v>
      </c>
      <c r="B1142" s="48">
        <v>11003</v>
      </c>
      <c r="C1142" s="194" t="s">
        <v>1201</v>
      </c>
      <c r="D1142" s="71"/>
      <c r="E1142" s="74"/>
      <c r="F1142" s="140"/>
      <c r="G1142" s="141"/>
      <c r="H1142" s="141"/>
      <c r="I1142" s="25"/>
      <c r="J1142" s="25"/>
      <c r="K1142" s="25"/>
      <c r="L1142" s="25"/>
      <c r="M1142" s="25"/>
      <c r="N1142" s="25"/>
      <c r="O1142" s="25"/>
    </row>
    <row r="1143" spans="1:15" outlineLevel="2" x14ac:dyDescent="0.45">
      <c r="A1143" s="48">
        <v>1096</v>
      </c>
      <c r="B1143" s="48">
        <v>11004</v>
      </c>
      <c r="C1143" s="194" t="s">
        <v>1202</v>
      </c>
      <c r="D1143" s="25"/>
      <c r="E1143" s="25"/>
      <c r="F1143" s="140"/>
      <c r="G1143" s="141"/>
      <c r="H1143" s="141"/>
      <c r="I1143" s="25"/>
      <c r="J1143" s="25"/>
      <c r="K1143" s="25"/>
      <c r="L1143" s="25"/>
      <c r="M1143" s="25"/>
      <c r="N1143" s="25"/>
      <c r="O1143" s="25"/>
    </row>
    <row r="1144" spans="1:15" outlineLevel="2" x14ac:dyDescent="0.45">
      <c r="A1144" s="48">
        <v>1096</v>
      </c>
      <c r="B1144" s="48">
        <v>11009</v>
      </c>
      <c r="C1144" s="194" t="s">
        <v>1203</v>
      </c>
      <c r="D1144" s="71"/>
      <c r="E1144" s="71"/>
      <c r="F1144" s="140"/>
      <c r="G1144" s="141"/>
      <c r="H1144" s="141"/>
      <c r="I1144" s="25"/>
      <c r="J1144" s="25"/>
      <c r="K1144" s="25"/>
      <c r="L1144" s="25"/>
      <c r="M1144" s="25"/>
      <c r="N1144" s="25"/>
      <c r="O1144" s="25"/>
    </row>
    <row r="1145" spans="1:15" outlineLevel="2" x14ac:dyDescent="0.45">
      <c r="A1145" s="48">
        <v>1096</v>
      </c>
      <c r="B1145" s="48">
        <v>31005</v>
      </c>
      <c r="C1145" s="194" t="s">
        <v>1204</v>
      </c>
      <c r="D1145" s="71"/>
      <c r="E1145" s="71"/>
      <c r="F1145" s="140"/>
      <c r="G1145" s="141"/>
      <c r="H1145" s="141"/>
      <c r="I1145" s="25"/>
      <c r="J1145" s="25"/>
      <c r="K1145" s="25"/>
      <c r="L1145" s="25"/>
      <c r="M1145" s="25"/>
      <c r="N1145" s="25"/>
      <c r="O1145" s="25"/>
    </row>
    <row r="1146" spans="1:15" ht="29" outlineLevel="2" x14ac:dyDescent="0.45">
      <c r="A1146" s="48">
        <v>1096</v>
      </c>
      <c r="B1146" s="48">
        <v>31003</v>
      </c>
      <c r="C1146" s="194" t="s">
        <v>1205</v>
      </c>
      <c r="D1146" s="71"/>
      <c r="E1146" s="71"/>
      <c r="F1146" s="140"/>
      <c r="G1146" s="141"/>
      <c r="H1146" s="141"/>
      <c r="I1146" s="25"/>
      <c r="J1146" s="25"/>
      <c r="K1146" s="25"/>
      <c r="L1146" s="25"/>
      <c r="M1146" s="25"/>
      <c r="N1146" s="25"/>
      <c r="O1146" s="25"/>
    </row>
    <row r="1147" spans="1:15" outlineLevel="1" x14ac:dyDescent="0.45">
      <c r="A1147" s="70">
        <v>9999</v>
      </c>
      <c r="B1147" s="48"/>
      <c r="C1147" s="194" t="s">
        <v>104</v>
      </c>
      <c r="D1147" s="71"/>
      <c r="E1147" s="25"/>
      <c r="F1147" s="140"/>
      <c r="G1147" s="141"/>
      <c r="H1147" s="141"/>
      <c r="I1147" s="25"/>
      <c r="J1147" s="25"/>
      <c r="K1147" s="25"/>
      <c r="L1147" s="25"/>
      <c r="M1147" s="25"/>
      <c r="N1147" s="25"/>
      <c r="O1147" s="25"/>
    </row>
    <row r="1148" spans="1:15" x14ac:dyDescent="0.45">
      <c r="A1148" s="26" t="s">
        <v>0</v>
      </c>
      <c r="B1148" s="23"/>
      <c r="C1148" s="216" t="s">
        <v>1206</v>
      </c>
      <c r="D1148" s="27">
        <f>D1149+D1152</f>
        <v>0</v>
      </c>
      <c r="E1148" s="27">
        <f>E1149+E1152</f>
        <v>0</v>
      </c>
      <c r="F1148" s="142">
        <f t="shared" ref="F1148:H1148" si="246">F1149+F1152</f>
        <v>0</v>
      </c>
      <c r="G1148" s="142">
        <f t="shared" si="246"/>
        <v>0</v>
      </c>
      <c r="H1148" s="142">
        <f t="shared" si="246"/>
        <v>0</v>
      </c>
      <c r="I1148" s="27">
        <f>I1149+I1152</f>
        <v>0</v>
      </c>
      <c r="J1148" s="27">
        <f>J1149+J1152</f>
        <v>0</v>
      </c>
      <c r="K1148" s="27">
        <f>K1149+K1152</f>
        <v>0</v>
      </c>
      <c r="L1148" s="27">
        <f>L1149+L1152</f>
        <v>0</v>
      </c>
      <c r="M1148" s="27"/>
      <c r="N1148" s="27"/>
      <c r="O1148" s="27"/>
    </row>
    <row r="1149" spans="1:15" outlineLevel="1" x14ac:dyDescent="0.45">
      <c r="A1149" s="19">
        <v>1034</v>
      </c>
      <c r="B1149" s="23"/>
      <c r="C1149" s="203" t="s">
        <v>1207</v>
      </c>
      <c r="D1149" s="21">
        <f>SUM(D1150:D1151)</f>
        <v>0</v>
      </c>
      <c r="E1149" s="21">
        <f>SUM(E1150:E1151)</f>
        <v>0</v>
      </c>
      <c r="F1149" s="139">
        <f t="shared" ref="F1149:H1149" si="247">SUM(F1150:F1151)</f>
        <v>0</v>
      </c>
      <c r="G1149" s="139">
        <f t="shared" si="247"/>
        <v>0</v>
      </c>
      <c r="H1149" s="139">
        <f t="shared" si="247"/>
        <v>0</v>
      </c>
      <c r="I1149" s="21">
        <f>SUM(I1150:I1151)</f>
        <v>0</v>
      </c>
      <c r="J1149" s="21">
        <f>SUM(J1150:J1151)</f>
        <v>0</v>
      </c>
      <c r="K1149" s="21">
        <f>SUM(K1150:K1151)</f>
        <v>0</v>
      </c>
      <c r="L1149" s="21">
        <f>SUM(L1150:L1151)</f>
        <v>0</v>
      </c>
      <c r="M1149" s="21"/>
      <c r="N1149" s="21"/>
      <c r="O1149" s="21"/>
    </row>
    <row r="1150" spans="1:15" ht="29" outlineLevel="2" x14ac:dyDescent="0.45">
      <c r="A1150" s="48">
        <v>1034</v>
      </c>
      <c r="B1150" s="48">
        <v>11001</v>
      </c>
      <c r="C1150" s="194" t="s">
        <v>1208</v>
      </c>
      <c r="D1150" s="71"/>
      <c r="E1150" s="71"/>
      <c r="F1150" s="140"/>
      <c r="G1150" s="141"/>
      <c r="H1150" s="141"/>
      <c r="I1150" s="25"/>
      <c r="J1150" s="25"/>
      <c r="K1150" s="25"/>
      <c r="L1150" s="25"/>
      <c r="M1150" s="25"/>
      <c r="N1150" s="25"/>
      <c r="O1150" s="25"/>
    </row>
    <row r="1151" spans="1:15" ht="43.5" outlineLevel="2" x14ac:dyDescent="0.45">
      <c r="A1151" s="48">
        <v>1034</v>
      </c>
      <c r="B1151" s="48">
        <v>31002</v>
      </c>
      <c r="C1151" s="194" t="s">
        <v>1209</v>
      </c>
      <c r="D1151" s="40"/>
      <c r="E1151" s="41"/>
      <c r="F1151" s="140"/>
      <c r="G1151" s="141"/>
      <c r="H1151" s="141"/>
      <c r="I1151" s="25"/>
      <c r="J1151" s="25"/>
      <c r="K1151" s="25"/>
      <c r="L1151" s="25"/>
      <c r="M1151" s="25"/>
      <c r="N1151" s="25"/>
      <c r="O1151" s="25"/>
    </row>
    <row r="1152" spans="1:15" outlineLevel="1" x14ac:dyDescent="0.45">
      <c r="A1152" s="70">
        <v>9999</v>
      </c>
      <c r="B1152" s="48"/>
      <c r="C1152" s="217" t="s">
        <v>104</v>
      </c>
      <c r="D1152" s="71"/>
      <c r="E1152" s="84"/>
      <c r="F1152" s="140"/>
      <c r="G1152" s="141"/>
      <c r="H1152" s="141"/>
      <c r="I1152" s="25"/>
      <c r="J1152" s="25"/>
      <c r="K1152" s="25"/>
      <c r="L1152" s="25"/>
      <c r="M1152" s="25"/>
      <c r="N1152" s="25"/>
      <c r="O1152" s="25"/>
    </row>
    <row r="1153" spans="1:15" x14ac:dyDescent="0.45">
      <c r="A1153" s="26" t="s">
        <v>0</v>
      </c>
      <c r="B1153" s="23"/>
      <c r="C1153" s="209" t="s">
        <v>1210</v>
      </c>
      <c r="D1153" s="47">
        <f>D1154+D1164</f>
        <v>0</v>
      </c>
      <c r="E1153" s="47">
        <f>E1154+E1164</f>
        <v>0</v>
      </c>
      <c r="F1153" s="167">
        <f t="shared" ref="F1153:H1153" si="248">F1154+F1164</f>
        <v>0</v>
      </c>
      <c r="G1153" s="167">
        <f t="shared" si="248"/>
        <v>0</v>
      </c>
      <c r="H1153" s="167">
        <f t="shared" si="248"/>
        <v>0</v>
      </c>
      <c r="I1153" s="47">
        <f>I1154+I1164</f>
        <v>0</v>
      </c>
      <c r="J1153" s="47">
        <f>J1154+J1164</f>
        <v>0</v>
      </c>
      <c r="K1153" s="47">
        <f>K1154+K1164</f>
        <v>0</v>
      </c>
      <c r="L1153" s="47">
        <f>L1154+L1164</f>
        <v>0</v>
      </c>
      <c r="M1153" s="47"/>
      <c r="N1153" s="47"/>
      <c r="O1153" s="47"/>
    </row>
    <row r="1154" spans="1:15" ht="29" outlineLevel="1" x14ac:dyDescent="0.45">
      <c r="A1154" s="19">
        <v>1012</v>
      </c>
      <c r="B1154" s="23"/>
      <c r="C1154" s="203" t="s">
        <v>1211</v>
      </c>
      <c r="D1154" s="21">
        <f>SUM(D1155:D1163)</f>
        <v>0</v>
      </c>
      <c r="E1154" s="21">
        <f>SUM(E1155:E1163)</f>
        <v>0</v>
      </c>
      <c r="F1154" s="139">
        <f t="shared" ref="F1154:H1154" si="249">SUM(F1155:F1163)</f>
        <v>0</v>
      </c>
      <c r="G1154" s="139">
        <f t="shared" si="249"/>
        <v>0</v>
      </c>
      <c r="H1154" s="139">
        <f t="shared" si="249"/>
        <v>0</v>
      </c>
      <c r="I1154" s="21">
        <f>SUM(I1155:I1163)</f>
        <v>0</v>
      </c>
      <c r="J1154" s="21">
        <f>SUM(J1155:J1163)</f>
        <v>0</v>
      </c>
      <c r="K1154" s="21">
        <f>SUM(K1155:K1163)</f>
        <v>0</v>
      </c>
      <c r="L1154" s="21">
        <f>SUM(L1155:L1163)</f>
        <v>0</v>
      </c>
      <c r="M1154" s="21"/>
      <c r="N1154" s="21"/>
      <c r="O1154" s="21"/>
    </row>
    <row r="1155" spans="1:15" ht="43.5" outlineLevel="2" x14ac:dyDescent="0.45">
      <c r="A1155" s="48">
        <v>1012</v>
      </c>
      <c r="B1155" s="48">
        <v>11001</v>
      </c>
      <c r="C1155" s="194" t="s">
        <v>1212</v>
      </c>
      <c r="D1155" s="25"/>
      <c r="E1155" s="25"/>
      <c r="F1155" s="145"/>
      <c r="G1155" s="141"/>
      <c r="H1155" s="145"/>
      <c r="I1155" s="74"/>
      <c r="J1155" s="74"/>
      <c r="K1155" s="74"/>
      <c r="L1155" s="74"/>
      <c r="M1155" s="74"/>
      <c r="N1155" s="74"/>
      <c r="O1155" s="74"/>
    </row>
    <row r="1156" spans="1:15" outlineLevel="2" x14ac:dyDescent="0.45">
      <c r="A1156" s="48">
        <v>1012</v>
      </c>
      <c r="B1156" s="48">
        <v>31001</v>
      </c>
      <c r="C1156" s="194" t="s">
        <v>1213</v>
      </c>
      <c r="D1156" s="25"/>
      <c r="E1156" s="25"/>
      <c r="F1156" s="140"/>
      <c r="G1156" s="141"/>
      <c r="H1156" s="141"/>
      <c r="I1156" s="25"/>
      <c r="J1156" s="25"/>
      <c r="K1156" s="25"/>
      <c r="L1156" s="25"/>
      <c r="M1156" s="25"/>
      <c r="N1156" s="25"/>
      <c r="O1156" s="25"/>
    </row>
    <row r="1157" spans="1:15" outlineLevel="2" x14ac:dyDescent="0.45">
      <c r="A1157" s="48">
        <v>1012</v>
      </c>
      <c r="B1157" s="48">
        <v>31002</v>
      </c>
      <c r="C1157" s="194" t="s">
        <v>1214</v>
      </c>
      <c r="D1157" s="25"/>
      <c r="E1157" s="25"/>
      <c r="F1157" s="140"/>
      <c r="G1157" s="141"/>
      <c r="H1157" s="141"/>
      <c r="I1157" s="25"/>
      <c r="J1157" s="25"/>
      <c r="K1157" s="25"/>
      <c r="L1157" s="25"/>
      <c r="M1157" s="25"/>
      <c r="N1157" s="25"/>
      <c r="O1157" s="25"/>
    </row>
    <row r="1158" spans="1:15" ht="29" outlineLevel="2" x14ac:dyDescent="0.45">
      <c r="A1158" s="48">
        <v>1012</v>
      </c>
      <c r="B1158" s="48">
        <v>31003</v>
      </c>
      <c r="C1158" s="194" t="s">
        <v>1215</v>
      </c>
      <c r="D1158" s="25"/>
      <c r="E1158" s="25"/>
      <c r="F1158" s="140"/>
      <c r="G1158" s="141"/>
      <c r="H1158" s="141"/>
      <c r="I1158" s="25"/>
      <c r="J1158" s="25"/>
      <c r="K1158" s="25"/>
      <c r="L1158" s="25"/>
      <c r="M1158" s="25"/>
      <c r="N1158" s="25"/>
      <c r="O1158" s="25"/>
    </row>
    <row r="1159" spans="1:15" outlineLevel="2" x14ac:dyDescent="0.45">
      <c r="A1159" s="48">
        <v>1012</v>
      </c>
      <c r="B1159" s="48">
        <v>31007</v>
      </c>
      <c r="C1159" s="194" t="s">
        <v>1216</v>
      </c>
      <c r="D1159" s="25"/>
      <c r="E1159" s="25"/>
      <c r="F1159" s="140"/>
      <c r="G1159" s="141"/>
      <c r="H1159" s="141"/>
      <c r="I1159" s="25"/>
      <c r="J1159" s="25"/>
      <c r="K1159" s="25"/>
      <c r="L1159" s="25"/>
      <c r="M1159" s="25"/>
      <c r="N1159" s="25"/>
      <c r="O1159" s="25"/>
    </row>
    <row r="1160" spans="1:15" ht="29" outlineLevel="2" x14ac:dyDescent="0.45">
      <c r="A1160" s="48">
        <v>1012</v>
      </c>
      <c r="B1160" s="48">
        <v>31014</v>
      </c>
      <c r="C1160" s="194" t="s">
        <v>1217</v>
      </c>
      <c r="D1160" s="25"/>
      <c r="E1160" s="25"/>
      <c r="F1160" s="140"/>
      <c r="G1160" s="141"/>
      <c r="H1160" s="141"/>
      <c r="I1160" s="25"/>
      <c r="J1160" s="25"/>
      <c r="K1160" s="25"/>
      <c r="L1160" s="25"/>
      <c r="M1160" s="25"/>
      <c r="N1160" s="25"/>
      <c r="O1160" s="25"/>
    </row>
    <row r="1161" spans="1:15" outlineLevel="2" x14ac:dyDescent="0.45">
      <c r="A1161" s="48">
        <v>1012</v>
      </c>
      <c r="B1161" s="48">
        <v>31017</v>
      </c>
      <c r="C1161" s="194" t="s">
        <v>1218</v>
      </c>
      <c r="D1161" s="25"/>
      <c r="E1161" s="25"/>
      <c r="F1161" s="140"/>
      <c r="G1161" s="141"/>
      <c r="H1161" s="141"/>
      <c r="I1161" s="25"/>
      <c r="J1161" s="25"/>
      <c r="K1161" s="25"/>
      <c r="L1161" s="25"/>
      <c r="M1161" s="25"/>
      <c r="N1161" s="25"/>
      <c r="O1161" s="25"/>
    </row>
    <row r="1162" spans="1:15" ht="43.5" outlineLevel="2" x14ac:dyDescent="0.45">
      <c r="A1162" s="48">
        <v>1012</v>
      </c>
      <c r="B1162" s="48">
        <v>31015</v>
      </c>
      <c r="C1162" s="194" t="s">
        <v>1219</v>
      </c>
      <c r="D1162" s="25"/>
      <c r="E1162" s="25"/>
      <c r="F1162" s="141"/>
      <c r="G1162" s="141"/>
      <c r="H1162" s="140"/>
      <c r="I1162" s="25"/>
      <c r="J1162" s="25"/>
      <c r="K1162" s="25"/>
      <c r="L1162" s="25"/>
      <c r="M1162" s="25"/>
      <c r="N1162" s="25"/>
      <c r="O1162" s="25"/>
    </row>
    <row r="1163" spans="1:15" ht="29" outlineLevel="2" x14ac:dyDescent="0.45">
      <c r="A1163" s="48">
        <v>1012</v>
      </c>
      <c r="B1163" s="48">
        <v>31016</v>
      </c>
      <c r="C1163" s="194" t="s">
        <v>1220</v>
      </c>
      <c r="D1163" s="25"/>
      <c r="E1163" s="25"/>
      <c r="F1163" s="140"/>
      <c r="G1163" s="141"/>
      <c r="H1163" s="141"/>
      <c r="I1163" s="25"/>
      <c r="J1163" s="25"/>
      <c r="K1163" s="25"/>
      <c r="L1163" s="25"/>
      <c r="M1163" s="25"/>
      <c r="N1163" s="25"/>
      <c r="O1163" s="25"/>
    </row>
    <row r="1164" spans="1:15" outlineLevel="1" x14ac:dyDescent="0.45">
      <c r="A1164" s="70">
        <v>9999</v>
      </c>
      <c r="B1164" s="48"/>
      <c r="C1164" s="217" t="s">
        <v>104</v>
      </c>
      <c r="D1164" s="84"/>
      <c r="E1164" s="84"/>
      <c r="F1164" s="140"/>
      <c r="G1164" s="141"/>
      <c r="H1164" s="141"/>
      <c r="I1164" s="25"/>
      <c r="J1164" s="25"/>
      <c r="K1164" s="25"/>
      <c r="L1164" s="25"/>
      <c r="M1164" s="25"/>
      <c r="N1164" s="25"/>
      <c r="O1164" s="25"/>
    </row>
    <row r="1165" spans="1:15" x14ac:dyDescent="0.45">
      <c r="A1165" s="26" t="s">
        <v>0</v>
      </c>
      <c r="B1165" s="23"/>
      <c r="C1165" s="204" t="s">
        <v>1221</v>
      </c>
      <c r="D1165" s="27">
        <f>D1166+D1169</f>
        <v>0</v>
      </c>
      <c r="E1165" s="27">
        <f>E1166+E1169</f>
        <v>0</v>
      </c>
      <c r="F1165" s="142">
        <f t="shared" ref="F1165:H1165" si="250">F1166+F1169</f>
        <v>0</v>
      </c>
      <c r="G1165" s="142">
        <f t="shared" si="250"/>
        <v>0</v>
      </c>
      <c r="H1165" s="142">
        <f t="shared" si="250"/>
        <v>0</v>
      </c>
      <c r="I1165" s="27">
        <f>I1166+I1169</f>
        <v>0</v>
      </c>
      <c r="J1165" s="27">
        <f>J1166+J1169</f>
        <v>0</v>
      </c>
      <c r="K1165" s="27">
        <f>K1166+K1169</f>
        <v>0</v>
      </c>
      <c r="L1165" s="27">
        <f>L1166+L1169</f>
        <v>0</v>
      </c>
      <c r="M1165" s="27"/>
      <c r="N1165" s="27"/>
      <c r="O1165" s="27"/>
    </row>
    <row r="1166" spans="1:15" outlineLevel="1" x14ac:dyDescent="0.45">
      <c r="A1166" s="19">
        <v>1007</v>
      </c>
      <c r="B1166" s="23"/>
      <c r="C1166" s="203" t="s">
        <v>1222</v>
      </c>
      <c r="D1166" s="21">
        <f>SUM(D1167:D1168)</f>
        <v>0</v>
      </c>
      <c r="E1166" s="21">
        <f>SUM(E1167:E1168)</f>
        <v>0</v>
      </c>
      <c r="F1166" s="139">
        <f t="shared" ref="F1166:H1166" si="251">SUM(F1167:F1168)</f>
        <v>0</v>
      </c>
      <c r="G1166" s="139">
        <f t="shared" si="251"/>
        <v>0</v>
      </c>
      <c r="H1166" s="139">
        <f t="shared" si="251"/>
        <v>0</v>
      </c>
      <c r="I1166" s="21">
        <f>SUM(I1167:I1168)</f>
        <v>0</v>
      </c>
      <c r="J1166" s="21">
        <f>SUM(J1167:J1168)</f>
        <v>0</v>
      </c>
      <c r="K1166" s="21">
        <f>SUM(K1167:K1168)</f>
        <v>0</v>
      </c>
      <c r="L1166" s="21">
        <f>SUM(L1167:L1168)</f>
        <v>0</v>
      </c>
      <c r="M1166" s="21"/>
      <c r="N1166" s="21"/>
      <c r="O1166" s="21"/>
    </row>
    <row r="1167" spans="1:15" outlineLevel="2" x14ac:dyDescent="0.45">
      <c r="A1167" s="48">
        <v>1007</v>
      </c>
      <c r="B1167" s="48">
        <v>11001</v>
      </c>
      <c r="C1167" s="194" t="s">
        <v>1223</v>
      </c>
      <c r="D1167" s="25"/>
      <c r="E1167" s="25"/>
      <c r="F1167" s="140"/>
      <c r="G1167" s="141"/>
      <c r="H1167" s="141"/>
      <c r="I1167" s="25"/>
      <c r="J1167" s="25"/>
      <c r="K1167" s="25"/>
      <c r="L1167" s="25"/>
      <c r="M1167" s="25"/>
      <c r="N1167" s="25"/>
      <c r="O1167" s="25"/>
    </row>
    <row r="1168" spans="1:15" ht="29" outlineLevel="2" x14ac:dyDescent="0.45">
      <c r="A1168" s="48">
        <v>1007</v>
      </c>
      <c r="B1168" s="48">
        <v>31001</v>
      </c>
      <c r="C1168" s="194" t="s">
        <v>1224</v>
      </c>
      <c r="D1168" s="25"/>
      <c r="E1168" s="25"/>
      <c r="F1168" s="141"/>
      <c r="G1168" s="141"/>
      <c r="H1168" s="141"/>
      <c r="I1168" s="25"/>
      <c r="J1168" s="25"/>
      <c r="K1168" s="25"/>
      <c r="L1168" s="25"/>
      <c r="M1168" s="25"/>
      <c r="N1168" s="25"/>
      <c r="O1168" s="25"/>
    </row>
    <row r="1169" spans="1:15" outlineLevel="1" x14ac:dyDescent="0.45">
      <c r="A1169" s="70">
        <v>9999</v>
      </c>
      <c r="B1169" s="48"/>
      <c r="C1169" s="194" t="s">
        <v>104</v>
      </c>
      <c r="D1169" s="25"/>
      <c r="E1169" s="25"/>
      <c r="F1169" s="140"/>
      <c r="G1169" s="141"/>
      <c r="H1169" s="141"/>
      <c r="I1169" s="25"/>
      <c r="J1169" s="25"/>
      <c r="K1169" s="25"/>
      <c r="L1169" s="25"/>
      <c r="M1169" s="25"/>
      <c r="N1169" s="25"/>
      <c r="O1169" s="25"/>
    </row>
    <row r="1170" spans="1:15" x14ac:dyDescent="0.45">
      <c r="A1170" s="26" t="s">
        <v>0</v>
      </c>
      <c r="B1170" s="23"/>
      <c r="C1170" s="204" t="s">
        <v>1225</v>
      </c>
      <c r="D1170" s="56">
        <f>D1171+D1187+D1185</f>
        <v>0</v>
      </c>
      <c r="E1170" s="27">
        <f>E1171+E1187+E1185</f>
        <v>0</v>
      </c>
      <c r="F1170" s="142">
        <f t="shared" ref="F1170:H1170" si="252">F1171+F1187+F1185</f>
        <v>0</v>
      </c>
      <c r="G1170" s="142">
        <f t="shared" si="252"/>
        <v>0</v>
      </c>
      <c r="H1170" s="142">
        <f t="shared" si="252"/>
        <v>0</v>
      </c>
      <c r="I1170" s="27">
        <f>I1171+I1187+I1185</f>
        <v>0</v>
      </c>
      <c r="J1170" s="27">
        <f>J1171+J1187+J1185</f>
        <v>0</v>
      </c>
      <c r="K1170" s="27">
        <f>K1171+K1187+K1185</f>
        <v>0</v>
      </c>
      <c r="L1170" s="27">
        <f>L1171+L1187+L1185</f>
        <v>0</v>
      </c>
      <c r="M1170" s="27"/>
      <c r="N1170" s="27"/>
      <c r="O1170" s="27"/>
    </row>
    <row r="1171" spans="1:15" outlineLevel="1" x14ac:dyDescent="0.45">
      <c r="A1171" s="57">
        <v>1023</v>
      </c>
      <c r="B1171" s="23"/>
      <c r="C1171" s="203" t="s">
        <v>1226</v>
      </c>
      <c r="D1171" s="49">
        <f>SUM(D1172:D1184)</f>
        <v>0</v>
      </c>
      <c r="E1171" s="21">
        <f>SUM(E1172:E1184)</f>
        <v>0</v>
      </c>
      <c r="F1171" s="139">
        <f t="shared" ref="F1171:H1171" si="253">SUM(F1172:F1184)</f>
        <v>0</v>
      </c>
      <c r="G1171" s="139">
        <f t="shared" si="253"/>
        <v>0</v>
      </c>
      <c r="H1171" s="139">
        <f t="shared" si="253"/>
        <v>0</v>
      </c>
      <c r="I1171" s="21">
        <f>SUM(I1172:I1184)</f>
        <v>0</v>
      </c>
      <c r="J1171" s="21">
        <f>SUM(J1172:J1184)</f>
        <v>0</v>
      </c>
      <c r="K1171" s="21">
        <f>SUM(K1172:K1184)</f>
        <v>0</v>
      </c>
      <c r="L1171" s="21">
        <f>SUM(L1172:L1184)</f>
        <v>0</v>
      </c>
      <c r="M1171" s="21"/>
      <c r="N1171" s="21"/>
      <c r="O1171" s="21"/>
    </row>
    <row r="1172" spans="1:15" outlineLevel="2" x14ac:dyDescent="0.45">
      <c r="A1172" s="48">
        <v>1023</v>
      </c>
      <c r="B1172" s="48">
        <v>11001</v>
      </c>
      <c r="C1172" s="198" t="s">
        <v>1226</v>
      </c>
      <c r="D1172" s="74"/>
      <c r="E1172" s="74"/>
      <c r="F1172" s="140"/>
      <c r="G1172" s="141"/>
      <c r="H1172" s="141"/>
      <c r="I1172" s="25"/>
      <c r="J1172" s="25"/>
      <c r="K1172" s="25"/>
      <c r="L1172" s="25"/>
      <c r="M1172" s="25"/>
      <c r="N1172" s="25"/>
      <c r="O1172" s="25"/>
    </row>
    <row r="1173" spans="1:15" outlineLevel="2" x14ac:dyDescent="0.45">
      <c r="A1173" s="48">
        <v>1023</v>
      </c>
      <c r="B1173" s="48">
        <v>11003</v>
      </c>
      <c r="C1173" s="198" t="s">
        <v>1227</v>
      </c>
      <c r="D1173" s="25"/>
      <c r="E1173" s="25"/>
      <c r="F1173" s="140"/>
      <c r="G1173" s="141"/>
      <c r="H1173" s="141"/>
      <c r="I1173" s="25"/>
      <c r="J1173" s="25"/>
      <c r="K1173" s="25"/>
      <c r="L1173" s="25"/>
      <c r="M1173" s="25"/>
      <c r="N1173" s="25"/>
      <c r="O1173" s="25"/>
    </row>
    <row r="1174" spans="1:15" outlineLevel="2" x14ac:dyDescent="0.45">
      <c r="A1174" s="48">
        <v>1023</v>
      </c>
      <c r="B1174" s="48">
        <v>11004</v>
      </c>
      <c r="C1174" s="198" t="s">
        <v>1228</v>
      </c>
      <c r="D1174" s="25"/>
      <c r="E1174" s="25"/>
      <c r="F1174" s="140"/>
      <c r="G1174" s="141"/>
      <c r="H1174" s="141"/>
      <c r="I1174" s="25"/>
      <c r="J1174" s="25"/>
      <c r="K1174" s="25"/>
      <c r="L1174" s="25"/>
      <c r="M1174" s="25"/>
      <c r="N1174" s="25"/>
      <c r="O1174" s="25"/>
    </row>
    <row r="1175" spans="1:15" outlineLevel="2" x14ac:dyDescent="0.45">
      <c r="A1175" s="48">
        <v>1023</v>
      </c>
      <c r="B1175" s="48">
        <v>11005</v>
      </c>
      <c r="C1175" s="198" t="s">
        <v>1229</v>
      </c>
      <c r="D1175" s="25"/>
      <c r="E1175" s="25"/>
      <c r="F1175" s="140"/>
      <c r="G1175" s="141"/>
      <c r="H1175" s="141"/>
      <c r="I1175" s="25"/>
      <c r="J1175" s="25"/>
      <c r="K1175" s="25"/>
      <c r="L1175" s="25"/>
      <c r="M1175" s="25"/>
      <c r="N1175" s="25"/>
      <c r="O1175" s="25"/>
    </row>
    <row r="1176" spans="1:15" outlineLevel="2" x14ac:dyDescent="0.45">
      <c r="A1176" s="48">
        <v>1023</v>
      </c>
      <c r="B1176" s="48">
        <v>11012</v>
      </c>
      <c r="C1176" s="198" t="s">
        <v>1230</v>
      </c>
      <c r="D1176" s="25"/>
      <c r="E1176" s="25"/>
      <c r="F1176" s="140"/>
      <c r="G1176" s="141"/>
      <c r="H1176" s="141"/>
      <c r="I1176" s="25"/>
      <c r="J1176" s="25"/>
      <c r="K1176" s="25"/>
      <c r="L1176" s="25"/>
      <c r="M1176" s="25"/>
      <c r="N1176" s="25"/>
      <c r="O1176" s="25"/>
    </row>
    <row r="1177" spans="1:15" ht="29" outlineLevel="2" x14ac:dyDescent="0.45">
      <c r="A1177" s="48">
        <v>1023</v>
      </c>
      <c r="B1177" s="48">
        <v>12001</v>
      </c>
      <c r="C1177" s="198" t="s">
        <v>1231</v>
      </c>
      <c r="D1177" s="25"/>
      <c r="E1177" s="25"/>
      <c r="F1177" s="140"/>
      <c r="G1177" s="141"/>
      <c r="H1177" s="141"/>
      <c r="I1177" s="25"/>
      <c r="J1177" s="25"/>
      <c r="K1177" s="25"/>
      <c r="L1177" s="25"/>
      <c r="M1177" s="25"/>
      <c r="N1177" s="25"/>
      <c r="O1177" s="25"/>
    </row>
    <row r="1178" spans="1:15" outlineLevel="2" x14ac:dyDescent="0.45">
      <c r="A1178" s="48">
        <v>1023</v>
      </c>
      <c r="B1178" s="48">
        <v>31001</v>
      </c>
      <c r="C1178" s="198" t="s">
        <v>1232</v>
      </c>
      <c r="D1178" s="71"/>
      <c r="E1178" s="71"/>
      <c r="F1178" s="140"/>
      <c r="G1178" s="141"/>
      <c r="H1178" s="141"/>
      <c r="I1178" s="25"/>
      <c r="J1178" s="25"/>
      <c r="K1178" s="25"/>
      <c r="L1178" s="25"/>
      <c r="M1178" s="25"/>
      <c r="N1178" s="25"/>
      <c r="O1178" s="25"/>
    </row>
    <row r="1179" spans="1:15" ht="43.5" outlineLevel="2" x14ac:dyDescent="0.45">
      <c r="A1179" s="48">
        <v>1023</v>
      </c>
      <c r="B1179" s="48">
        <v>31003</v>
      </c>
      <c r="C1179" s="198" t="s">
        <v>1233</v>
      </c>
      <c r="D1179" s="25"/>
      <c r="E1179" s="25"/>
      <c r="F1179" s="140"/>
      <c r="G1179" s="141"/>
      <c r="H1179" s="141"/>
      <c r="I1179" s="25"/>
      <c r="J1179" s="25"/>
      <c r="K1179" s="25"/>
      <c r="L1179" s="25"/>
      <c r="M1179" s="25"/>
      <c r="N1179" s="25"/>
      <c r="O1179" s="25"/>
    </row>
    <row r="1180" spans="1:15" ht="43.5" outlineLevel="2" x14ac:dyDescent="0.45">
      <c r="A1180" s="48">
        <v>1023</v>
      </c>
      <c r="B1180" s="48">
        <v>31004</v>
      </c>
      <c r="C1180" s="198" t="s">
        <v>1234</v>
      </c>
      <c r="D1180" s="25"/>
      <c r="E1180" s="25"/>
      <c r="F1180" s="140"/>
      <c r="G1180" s="141"/>
      <c r="H1180" s="141"/>
      <c r="I1180" s="25"/>
      <c r="J1180" s="25"/>
      <c r="K1180" s="25"/>
      <c r="L1180" s="25"/>
      <c r="M1180" s="25"/>
      <c r="N1180" s="25"/>
      <c r="O1180" s="25"/>
    </row>
    <row r="1181" spans="1:15" ht="43.5" outlineLevel="2" x14ac:dyDescent="0.45">
      <c r="A1181" s="48">
        <v>1023</v>
      </c>
      <c r="B1181" s="48">
        <v>31006</v>
      </c>
      <c r="C1181" s="198" t="s">
        <v>1235</v>
      </c>
      <c r="D1181" s="25"/>
      <c r="E1181" s="25"/>
      <c r="F1181" s="140"/>
      <c r="G1181" s="141"/>
      <c r="H1181" s="141"/>
      <c r="I1181" s="25"/>
      <c r="J1181" s="25"/>
      <c r="K1181" s="25"/>
      <c r="L1181" s="25"/>
      <c r="M1181" s="25"/>
      <c r="N1181" s="25"/>
      <c r="O1181" s="25"/>
    </row>
    <row r="1182" spans="1:15" ht="43.5" outlineLevel="2" x14ac:dyDescent="0.45">
      <c r="A1182" s="48">
        <v>1023</v>
      </c>
      <c r="B1182" s="48">
        <v>31007</v>
      </c>
      <c r="C1182" s="198" t="s">
        <v>1236</v>
      </c>
      <c r="D1182" s="25"/>
      <c r="E1182" s="25"/>
      <c r="F1182" s="140"/>
      <c r="G1182" s="141"/>
      <c r="H1182" s="141"/>
      <c r="I1182" s="25"/>
      <c r="J1182" s="25"/>
      <c r="K1182" s="25"/>
      <c r="L1182" s="25"/>
      <c r="M1182" s="25"/>
      <c r="N1182" s="25"/>
      <c r="O1182" s="25"/>
    </row>
    <row r="1183" spans="1:15" ht="43.5" outlineLevel="2" x14ac:dyDescent="0.45">
      <c r="A1183" s="48">
        <v>1023</v>
      </c>
      <c r="B1183" s="48">
        <v>31009</v>
      </c>
      <c r="C1183" s="198" t="s">
        <v>1237</v>
      </c>
      <c r="D1183" s="40"/>
      <c r="E1183" s="41"/>
      <c r="F1183" s="140"/>
      <c r="G1183" s="141"/>
      <c r="H1183" s="141"/>
      <c r="I1183" s="25"/>
      <c r="J1183" s="25"/>
      <c r="K1183" s="25"/>
      <c r="L1183" s="25"/>
      <c r="M1183" s="25"/>
      <c r="N1183" s="25"/>
      <c r="O1183" s="25"/>
    </row>
    <row r="1184" spans="1:15" ht="58" outlineLevel="2" x14ac:dyDescent="0.45">
      <c r="A1184" s="48">
        <v>1023</v>
      </c>
      <c r="B1184" s="48">
        <v>31010</v>
      </c>
      <c r="C1184" s="198" t="s">
        <v>1238</v>
      </c>
      <c r="D1184" s="25"/>
      <c r="E1184" s="25"/>
      <c r="F1184" s="140"/>
      <c r="G1184" s="141"/>
      <c r="H1184" s="141"/>
      <c r="I1184" s="25"/>
      <c r="J1184" s="25"/>
      <c r="K1184" s="25"/>
      <c r="L1184" s="25"/>
      <c r="M1184" s="25"/>
      <c r="N1184" s="25"/>
      <c r="O1184" s="25"/>
    </row>
    <row r="1185" spans="1:15" outlineLevel="2" x14ac:dyDescent="0.45">
      <c r="A1185" s="19">
        <v>1239</v>
      </c>
      <c r="B1185" s="23"/>
      <c r="C1185" s="211" t="s">
        <v>1239</v>
      </c>
      <c r="D1185" s="49">
        <f>SUM(D1186)</f>
        <v>0</v>
      </c>
      <c r="E1185" s="21">
        <f>SUM(E1186)</f>
        <v>0</v>
      </c>
      <c r="F1185" s="139">
        <f t="shared" ref="F1185:H1185" si="254">SUM(F1186)</f>
        <v>0</v>
      </c>
      <c r="G1185" s="139">
        <f t="shared" si="254"/>
        <v>0</v>
      </c>
      <c r="H1185" s="139">
        <f t="shared" si="254"/>
        <v>0</v>
      </c>
      <c r="I1185" s="21"/>
      <c r="J1185" s="21"/>
      <c r="K1185" s="21"/>
      <c r="L1185" s="21"/>
      <c r="M1185" s="21"/>
      <c r="N1185" s="21"/>
      <c r="O1185" s="21"/>
    </row>
    <row r="1186" spans="1:15" outlineLevel="2" x14ac:dyDescent="0.45">
      <c r="A1186" s="48">
        <v>1239</v>
      </c>
      <c r="B1186" s="48">
        <v>11001</v>
      </c>
      <c r="C1186" s="194" t="s">
        <v>1239</v>
      </c>
      <c r="D1186" s="25"/>
      <c r="E1186" s="25"/>
      <c r="F1186" s="140"/>
      <c r="G1186" s="141"/>
      <c r="H1186" s="141"/>
      <c r="I1186" s="25"/>
      <c r="J1186" s="25"/>
      <c r="K1186" s="25"/>
      <c r="L1186" s="25"/>
      <c r="M1186" s="25"/>
      <c r="N1186" s="25"/>
      <c r="O1186" s="25"/>
    </row>
    <row r="1187" spans="1:15" outlineLevel="1" x14ac:dyDescent="0.45">
      <c r="A1187" s="70">
        <v>9999</v>
      </c>
      <c r="B1187" s="48"/>
      <c r="C1187" s="194" t="s">
        <v>104</v>
      </c>
      <c r="D1187" s="25"/>
      <c r="E1187" s="25"/>
      <c r="F1187" s="140"/>
      <c r="G1187" s="141"/>
      <c r="H1187" s="141"/>
      <c r="I1187" s="25"/>
      <c r="J1187" s="25"/>
      <c r="K1187" s="25"/>
      <c r="L1187" s="25"/>
      <c r="M1187" s="25"/>
      <c r="N1187" s="25"/>
      <c r="O1187" s="25"/>
    </row>
    <row r="1188" spans="1:15" x14ac:dyDescent="0.45">
      <c r="A1188" s="26" t="s">
        <v>0</v>
      </c>
      <c r="B1188" s="23"/>
      <c r="C1188" s="204" t="s">
        <v>1240</v>
      </c>
      <c r="D1188" s="56">
        <f>D1189</f>
        <v>0</v>
      </c>
      <c r="E1188" s="56">
        <f t="shared" ref="E1188:L1188" si="255">E1189</f>
        <v>0</v>
      </c>
      <c r="F1188" s="142">
        <f t="shared" si="255"/>
        <v>0</v>
      </c>
      <c r="G1188" s="142">
        <f t="shared" si="255"/>
        <v>0</v>
      </c>
      <c r="H1188" s="142">
        <f t="shared" si="255"/>
        <v>0</v>
      </c>
      <c r="I1188" s="56">
        <f t="shared" si="255"/>
        <v>0</v>
      </c>
      <c r="J1188" s="56">
        <f t="shared" si="255"/>
        <v>0</v>
      </c>
      <c r="K1188" s="56">
        <f t="shared" si="255"/>
        <v>0</v>
      </c>
      <c r="L1188" s="56">
        <f t="shared" si="255"/>
        <v>0</v>
      </c>
      <c r="M1188" s="27"/>
      <c r="N1188" s="27"/>
      <c r="O1188" s="27"/>
    </row>
    <row r="1189" spans="1:15" outlineLevel="1" x14ac:dyDescent="0.45">
      <c r="A1189" s="57">
        <v>1138</v>
      </c>
      <c r="B1189" s="23"/>
      <c r="C1189" s="203" t="s">
        <v>1241</v>
      </c>
      <c r="D1189" s="21">
        <f>SUM(D1190:D1195)</f>
        <v>0</v>
      </c>
      <c r="E1189" s="21">
        <f>SUM(E1190:E1195)</f>
        <v>0</v>
      </c>
      <c r="F1189" s="139">
        <f t="shared" ref="F1189:H1189" si="256">SUM(F1190:F1195)</f>
        <v>0</v>
      </c>
      <c r="G1189" s="139">
        <f t="shared" si="256"/>
        <v>0</v>
      </c>
      <c r="H1189" s="139">
        <f t="shared" si="256"/>
        <v>0</v>
      </c>
      <c r="I1189" s="21">
        <f>SUM(I1190:I1195)</f>
        <v>0</v>
      </c>
      <c r="J1189" s="21">
        <f>SUM(J1190:J1195)</f>
        <v>0</v>
      </c>
      <c r="K1189" s="21">
        <f>SUM(K1190:K1195)</f>
        <v>0</v>
      </c>
      <c r="L1189" s="21">
        <f>SUM(L1190:L1195)</f>
        <v>0</v>
      </c>
      <c r="M1189" s="21"/>
      <c r="N1189" s="21"/>
      <c r="O1189" s="21"/>
    </row>
    <row r="1190" spans="1:15" ht="43.5" outlineLevel="2" x14ac:dyDescent="0.45">
      <c r="A1190" s="48">
        <v>1138</v>
      </c>
      <c r="B1190" s="48">
        <v>11001</v>
      </c>
      <c r="C1190" s="194" t="s">
        <v>1242</v>
      </c>
      <c r="D1190" s="25"/>
      <c r="E1190" s="25"/>
      <c r="F1190" s="141"/>
      <c r="G1190" s="141"/>
      <c r="H1190" s="141"/>
      <c r="I1190" s="25"/>
      <c r="J1190" s="25"/>
      <c r="K1190" s="25"/>
      <c r="L1190" s="25"/>
      <c r="M1190" s="25"/>
      <c r="N1190" s="25"/>
      <c r="O1190" s="25"/>
    </row>
    <row r="1191" spans="1:15" ht="29" outlineLevel="2" x14ac:dyDescent="0.45">
      <c r="A1191" s="48">
        <v>1138</v>
      </c>
      <c r="B1191" s="48">
        <v>11002</v>
      </c>
      <c r="C1191" s="194" t="s">
        <v>1243</v>
      </c>
      <c r="D1191" s="25"/>
      <c r="E1191" s="25"/>
      <c r="F1191" s="141"/>
      <c r="G1191" s="141"/>
      <c r="H1191" s="141"/>
      <c r="I1191" s="25"/>
      <c r="J1191" s="25"/>
      <c r="K1191" s="25"/>
      <c r="L1191" s="25"/>
      <c r="M1191" s="25"/>
      <c r="N1191" s="25"/>
      <c r="O1191" s="25"/>
    </row>
    <row r="1192" spans="1:15" outlineLevel="2" x14ac:dyDescent="0.45">
      <c r="A1192" s="48">
        <v>1138</v>
      </c>
      <c r="B1192" s="48">
        <v>11004</v>
      </c>
      <c r="C1192" s="194" t="s">
        <v>1244</v>
      </c>
      <c r="D1192" s="25"/>
      <c r="E1192" s="25"/>
      <c r="F1192" s="141"/>
      <c r="G1192" s="141"/>
      <c r="H1192" s="141"/>
      <c r="I1192" s="25"/>
      <c r="J1192" s="25"/>
      <c r="K1192" s="25"/>
      <c r="L1192" s="25"/>
      <c r="M1192" s="25"/>
      <c r="N1192" s="25"/>
      <c r="O1192" s="25"/>
    </row>
    <row r="1193" spans="1:15" outlineLevel="2" x14ac:dyDescent="0.45">
      <c r="A1193" s="48">
        <v>1138</v>
      </c>
      <c r="B1193" s="48">
        <v>31001</v>
      </c>
      <c r="C1193" s="194" t="s">
        <v>1245</v>
      </c>
      <c r="D1193" s="25"/>
      <c r="E1193" s="25"/>
      <c r="F1193" s="141"/>
      <c r="G1193" s="141"/>
      <c r="H1193" s="141"/>
      <c r="I1193" s="25"/>
      <c r="J1193" s="25"/>
      <c r="K1193" s="25"/>
      <c r="L1193" s="25"/>
      <c r="M1193" s="25"/>
      <c r="N1193" s="25"/>
      <c r="O1193" s="25"/>
    </row>
    <row r="1194" spans="1:15" outlineLevel="2" x14ac:dyDescent="0.45">
      <c r="A1194" s="48">
        <v>1138</v>
      </c>
      <c r="B1194" s="48">
        <v>31002</v>
      </c>
      <c r="C1194" s="194" t="s">
        <v>1246</v>
      </c>
      <c r="D1194" s="25"/>
      <c r="E1194" s="25"/>
      <c r="F1194" s="141"/>
      <c r="G1194" s="141"/>
      <c r="H1194" s="141"/>
      <c r="I1194" s="25"/>
      <c r="J1194" s="25"/>
      <c r="K1194" s="25"/>
      <c r="L1194" s="25"/>
      <c r="M1194" s="25"/>
      <c r="N1194" s="25"/>
      <c r="O1194" s="25"/>
    </row>
    <row r="1195" spans="1:15" ht="29" outlineLevel="2" x14ac:dyDescent="0.45">
      <c r="A1195" s="48">
        <v>1138</v>
      </c>
      <c r="B1195" s="48">
        <v>31003</v>
      </c>
      <c r="C1195" s="194" t="s">
        <v>1247</v>
      </c>
      <c r="D1195" s="25"/>
      <c r="E1195" s="25"/>
      <c r="F1195" s="141"/>
      <c r="G1195" s="141"/>
      <c r="H1195" s="141"/>
      <c r="I1195" s="25"/>
      <c r="J1195" s="25"/>
      <c r="K1195" s="25"/>
      <c r="L1195" s="25"/>
      <c r="M1195" s="25"/>
      <c r="N1195" s="25"/>
      <c r="O1195" s="25"/>
    </row>
    <row r="1196" spans="1:15" x14ac:dyDescent="0.45">
      <c r="A1196" s="26" t="s">
        <v>0</v>
      </c>
      <c r="B1196" s="23"/>
      <c r="C1196" s="204" t="s">
        <v>1248</v>
      </c>
      <c r="D1196" s="27">
        <f>+D1197</f>
        <v>0</v>
      </c>
      <c r="E1196" s="27">
        <f>+E1197</f>
        <v>0</v>
      </c>
      <c r="F1196" s="142">
        <f t="shared" ref="F1196:H1196" si="257">+F1197</f>
        <v>0</v>
      </c>
      <c r="G1196" s="142">
        <f t="shared" si="257"/>
        <v>0</v>
      </c>
      <c r="H1196" s="142">
        <f t="shared" si="257"/>
        <v>0</v>
      </c>
      <c r="I1196" s="27">
        <f t="shared" ref="I1196:L1196" si="258">+I1197</f>
        <v>0</v>
      </c>
      <c r="J1196" s="27">
        <f t="shared" si="258"/>
        <v>0</v>
      </c>
      <c r="K1196" s="27">
        <f t="shared" si="258"/>
        <v>0</v>
      </c>
      <c r="L1196" s="27">
        <f t="shared" si="258"/>
        <v>0</v>
      </c>
      <c r="M1196" s="27"/>
      <c r="N1196" s="27"/>
      <c r="O1196" s="27"/>
    </row>
    <row r="1197" spans="1:15" outlineLevel="1" x14ac:dyDescent="0.45">
      <c r="A1197" s="57">
        <v>1237</v>
      </c>
      <c r="B1197" s="23"/>
      <c r="C1197" s="203" t="s">
        <v>1249</v>
      </c>
      <c r="D1197" s="21">
        <f>+D1198+D1199+D1200+D1201</f>
        <v>0</v>
      </c>
      <c r="E1197" s="21">
        <f>+E1198+E1199+E1200+E1201</f>
        <v>0</v>
      </c>
      <c r="F1197" s="139">
        <f t="shared" ref="F1197:H1197" si="259">+F1198+F1199+F1200+F1201</f>
        <v>0</v>
      </c>
      <c r="G1197" s="139">
        <f t="shared" si="259"/>
        <v>0</v>
      </c>
      <c r="H1197" s="139">
        <f t="shared" si="259"/>
        <v>0</v>
      </c>
      <c r="I1197" s="21">
        <f t="shared" ref="I1197:K1197" si="260">+I1198+I1199+I1200+I1201</f>
        <v>0</v>
      </c>
      <c r="J1197" s="21">
        <f t="shared" si="260"/>
        <v>0</v>
      </c>
      <c r="K1197" s="21">
        <f t="shared" si="260"/>
        <v>0</v>
      </c>
      <c r="L1197" s="21">
        <f t="shared" ref="L1197" si="261">+L1198+L1199+L1200+L1201</f>
        <v>0</v>
      </c>
      <c r="M1197" s="21"/>
      <c r="N1197" s="21"/>
      <c r="O1197" s="21"/>
    </row>
    <row r="1198" spans="1:15" outlineLevel="1" x14ac:dyDescent="0.45">
      <c r="A1198" s="48">
        <v>1237</v>
      </c>
      <c r="B1198" s="48">
        <v>11001</v>
      </c>
      <c r="C1198" s="194" t="s">
        <v>1250</v>
      </c>
      <c r="D1198" s="25"/>
      <c r="E1198" s="25"/>
      <c r="F1198" s="141"/>
      <c r="G1198" s="141"/>
      <c r="H1198" s="141"/>
      <c r="I1198" s="25"/>
      <c r="J1198" s="25"/>
      <c r="K1198" s="25"/>
      <c r="L1198" s="25"/>
      <c r="M1198" s="25"/>
      <c r="N1198" s="25"/>
      <c r="O1198" s="25"/>
    </row>
    <row r="1199" spans="1:15" outlineLevel="1" x14ac:dyDescent="0.45">
      <c r="A1199" s="48">
        <v>1237</v>
      </c>
      <c r="B1199" s="48">
        <v>31001</v>
      </c>
      <c r="C1199" s="194" t="s">
        <v>1251</v>
      </c>
      <c r="D1199" s="25"/>
      <c r="E1199" s="25"/>
      <c r="F1199" s="141"/>
      <c r="G1199" s="141"/>
      <c r="H1199" s="141"/>
      <c r="I1199" s="25"/>
      <c r="J1199" s="25"/>
      <c r="K1199" s="25"/>
      <c r="L1199" s="25"/>
      <c r="M1199" s="25"/>
      <c r="N1199" s="25"/>
      <c r="O1199" s="25"/>
    </row>
    <row r="1200" spans="1:15" outlineLevel="1" x14ac:dyDescent="0.45">
      <c r="A1200" s="48">
        <v>1237</v>
      </c>
      <c r="B1200" s="48">
        <v>31002</v>
      </c>
      <c r="C1200" s="194" t="s">
        <v>1252</v>
      </c>
      <c r="D1200" s="25"/>
      <c r="E1200" s="25"/>
      <c r="F1200" s="141"/>
      <c r="G1200" s="141"/>
      <c r="H1200" s="141"/>
      <c r="I1200" s="25"/>
      <c r="J1200" s="25"/>
      <c r="K1200" s="25"/>
      <c r="L1200" s="25"/>
      <c r="M1200" s="25"/>
      <c r="N1200" s="25"/>
      <c r="O1200" s="25"/>
    </row>
    <row r="1201" spans="1:15" ht="29" outlineLevel="1" x14ac:dyDescent="0.45">
      <c r="A1201" s="48">
        <v>1237</v>
      </c>
      <c r="B1201" s="48">
        <v>31003</v>
      </c>
      <c r="C1201" s="194" t="s">
        <v>1253</v>
      </c>
      <c r="D1201" s="25"/>
      <c r="E1201" s="25"/>
      <c r="F1201" s="141"/>
      <c r="G1201" s="141"/>
      <c r="H1201" s="141"/>
      <c r="I1201" s="25"/>
      <c r="J1201" s="25"/>
      <c r="K1201" s="25"/>
      <c r="L1201" s="25"/>
      <c r="M1201" s="25"/>
      <c r="N1201" s="25"/>
      <c r="O1201" s="25"/>
    </row>
    <row r="1202" spans="1:15" x14ac:dyDescent="0.45">
      <c r="A1202" s="26" t="s">
        <v>0</v>
      </c>
      <c r="B1202" s="23"/>
      <c r="C1202" s="204" t="s">
        <v>1254</v>
      </c>
      <c r="D1202" s="27">
        <f>D1203</f>
        <v>0</v>
      </c>
      <c r="E1202" s="27">
        <f t="shared" ref="E1202:L1202" si="262">E1203</f>
        <v>0</v>
      </c>
      <c r="F1202" s="142">
        <f t="shared" si="262"/>
        <v>0</v>
      </c>
      <c r="G1202" s="142">
        <f t="shared" si="262"/>
        <v>0</v>
      </c>
      <c r="H1202" s="142">
        <f t="shared" si="262"/>
        <v>0</v>
      </c>
      <c r="I1202" s="27">
        <f t="shared" si="262"/>
        <v>0</v>
      </c>
      <c r="J1202" s="27">
        <f t="shared" si="262"/>
        <v>0</v>
      </c>
      <c r="K1202" s="27">
        <f t="shared" si="262"/>
        <v>0</v>
      </c>
      <c r="L1202" s="27">
        <f t="shared" si="262"/>
        <v>0</v>
      </c>
      <c r="M1202" s="27"/>
      <c r="N1202" s="27"/>
      <c r="O1202" s="27"/>
    </row>
    <row r="1203" spans="1:15" outlineLevel="1" x14ac:dyDescent="0.45">
      <c r="A1203" s="19">
        <v>1042</v>
      </c>
      <c r="B1203" s="23"/>
      <c r="C1203" s="207" t="s">
        <v>1255</v>
      </c>
      <c r="D1203" s="42">
        <f>SUM(D1204:D1211)</f>
        <v>0</v>
      </c>
      <c r="E1203" s="42">
        <f>SUM(E1204:E1211)</f>
        <v>0</v>
      </c>
      <c r="F1203" s="160">
        <f t="shared" ref="F1203:H1203" si="263">SUM(F1204:F1211)</f>
        <v>0</v>
      </c>
      <c r="G1203" s="160">
        <f t="shared" si="263"/>
        <v>0</v>
      </c>
      <c r="H1203" s="160">
        <f t="shared" si="263"/>
        <v>0</v>
      </c>
      <c r="I1203" s="42">
        <f>SUM(I1204:I1211)</f>
        <v>0</v>
      </c>
      <c r="J1203" s="42">
        <f>SUM(J1204:J1211)</f>
        <v>0</v>
      </c>
      <c r="K1203" s="42">
        <f>SUM(K1204:K1211)</f>
        <v>0</v>
      </c>
      <c r="L1203" s="42">
        <f>SUM(L1204:L1211)</f>
        <v>0</v>
      </c>
      <c r="M1203" s="42"/>
      <c r="N1203" s="42"/>
      <c r="O1203" s="42"/>
    </row>
    <row r="1204" spans="1:15" outlineLevel="2" x14ac:dyDescent="0.45">
      <c r="A1204" s="48">
        <v>1042</v>
      </c>
      <c r="B1204" s="48">
        <v>11001</v>
      </c>
      <c r="C1204" s="194" t="s">
        <v>1256</v>
      </c>
      <c r="D1204" s="25"/>
      <c r="E1204" s="25"/>
      <c r="F1204" s="141"/>
      <c r="G1204" s="141"/>
      <c r="H1204" s="141"/>
      <c r="I1204" s="25"/>
      <c r="J1204" s="25"/>
      <c r="K1204" s="25"/>
      <c r="L1204" s="25"/>
      <c r="M1204" s="25"/>
      <c r="N1204" s="25"/>
      <c r="O1204" s="25"/>
    </row>
    <row r="1205" spans="1:15" outlineLevel="2" x14ac:dyDescent="0.45">
      <c r="A1205" s="48">
        <v>1042</v>
      </c>
      <c r="B1205" s="48">
        <v>11002</v>
      </c>
      <c r="C1205" s="194" t="s">
        <v>1257</v>
      </c>
      <c r="D1205" s="25"/>
      <c r="E1205" s="25"/>
      <c r="F1205" s="141"/>
      <c r="G1205" s="141"/>
      <c r="H1205" s="141"/>
      <c r="I1205" s="25"/>
      <c r="J1205" s="25"/>
      <c r="K1205" s="25"/>
      <c r="L1205" s="25"/>
      <c r="M1205" s="25"/>
      <c r="N1205" s="25"/>
      <c r="O1205" s="25"/>
    </row>
    <row r="1206" spans="1:15" outlineLevel="2" x14ac:dyDescent="0.45">
      <c r="A1206" s="48">
        <v>1042</v>
      </c>
      <c r="B1206" s="48">
        <v>11003</v>
      </c>
      <c r="C1206" s="194" t="s">
        <v>1258</v>
      </c>
      <c r="D1206" s="25"/>
      <c r="E1206" s="25"/>
      <c r="F1206" s="141"/>
      <c r="G1206" s="141"/>
      <c r="H1206" s="141"/>
      <c r="I1206" s="25"/>
      <c r="J1206" s="25"/>
      <c r="K1206" s="25"/>
      <c r="L1206" s="25"/>
      <c r="M1206" s="25"/>
      <c r="N1206" s="25"/>
      <c r="O1206" s="25"/>
    </row>
    <row r="1207" spans="1:15" outlineLevel="2" x14ac:dyDescent="0.45">
      <c r="A1207" s="48">
        <v>1042</v>
      </c>
      <c r="B1207" s="48">
        <v>11005</v>
      </c>
      <c r="C1207" s="194" t="s">
        <v>1259</v>
      </c>
      <c r="D1207" s="25"/>
      <c r="E1207" s="25"/>
      <c r="F1207" s="141"/>
      <c r="G1207" s="141"/>
      <c r="H1207" s="141"/>
      <c r="I1207" s="25"/>
      <c r="J1207" s="25"/>
      <c r="K1207" s="25"/>
      <c r="L1207" s="25"/>
      <c r="M1207" s="25"/>
      <c r="N1207" s="25"/>
      <c r="O1207" s="25"/>
    </row>
    <row r="1208" spans="1:15" outlineLevel="2" x14ac:dyDescent="0.45">
      <c r="A1208" s="48">
        <v>1042</v>
      </c>
      <c r="B1208" s="48">
        <v>11007</v>
      </c>
      <c r="C1208" s="194" t="s">
        <v>1260</v>
      </c>
      <c r="D1208" s="25"/>
      <c r="E1208" s="25"/>
      <c r="F1208" s="141"/>
      <c r="G1208" s="141"/>
      <c r="H1208" s="141"/>
      <c r="I1208" s="25"/>
      <c r="J1208" s="25"/>
      <c r="K1208" s="25"/>
      <c r="L1208" s="25"/>
      <c r="M1208" s="25"/>
      <c r="N1208" s="25"/>
      <c r="O1208" s="25"/>
    </row>
    <row r="1209" spans="1:15" ht="29" outlineLevel="2" x14ac:dyDescent="0.45">
      <c r="A1209" s="48">
        <v>1042</v>
      </c>
      <c r="B1209" s="48">
        <v>32004</v>
      </c>
      <c r="C1209" s="194" t="s">
        <v>1261</v>
      </c>
      <c r="D1209" s="25"/>
      <c r="E1209" s="25"/>
      <c r="F1209" s="141"/>
      <c r="G1209" s="141"/>
      <c r="H1209" s="141"/>
      <c r="I1209" s="25"/>
      <c r="J1209" s="25"/>
      <c r="K1209" s="25"/>
      <c r="L1209" s="25"/>
      <c r="M1209" s="25"/>
      <c r="N1209" s="25"/>
      <c r="O1209" s="25"/>
    </row>
    <row r="1210" spans="1:15" ht="29" outlineLevel="2" x14ac:dyDescent="0.45">
      <c r="A1210" s="48">
        <v>1042</v>
      </c>
      <c r="B1210" s="48">
        <v>31001</v>
      </c>
      <c r="C1210" s="194" t="s">
        <v>1262</v>
      </c>
      <c r="D1210" s="25"/>
      <c r="E1210" s="25"/>
      <c r="F1210" s="141"/>
      <c r="G1210" s="141"/>
      <c r="H1210" s="141"/>
      <c r="I1210" s="25"/>
      <c r="J1210" s="25"/>
      <c r="K1210" s="25"/>
      <c r="L1210" s="25"/>
      <c r="M1210" s="25"/>
      <c r="N1210" s="25"/>
      <c r="O1210" s="25"/>
    </row>
    <row r="1211" spans="1:15" ht="29" outlineLevel="2" x14ac:dyDescent="0.45">
      <c r="A1211" s="48">
        <v>1042</v>
      </c>
      <c r="B1211" s="48">
        <v>32003</v>
      </c>
      <c r="C1211" s="194" t="s">
        <v>1263</v>
      </c>
      <c r="D1211" s="25"/>
      <c r="E1211" s="25"/>
      <c r="F1211" s="140"/>
      <c r="G1211" s="141"/>
      <c r="H1211" s="141"/>
      <c r="I1211" s="25"/>
      <c r="J1211" s="25"/>
      <c r="K1211" s="25"/>
      <c r="L1211" s="25"/>
      <c r="M1211" s="25"/>
      <c r="N1211" s="25"/>
      <c r="O1211" s="25"/>
    </row>
    <row r="1212" spans="1:15" x14ac:dyDescent="0.45">
      <c r="A1212" s="26" t="s">
        <v>0</v>
      </c>
      <c r="B1212" s="23"/>
      <c r="C1212" s="204" t="s">
        <v>1264</v>
      </c>
      <c r="D1212" s="27">
        <f>D1213</f>
        <v>0</v>
      </c>
      <c r="E1212" s="27">
        <f>E1213</f>
        <v>0</v>
      </c>
      <c r="F1212" s="142">
        <f t="shared" ref="F1212:H1212" si="264">F1213</f>
        <v>0</v>
      </c>
      <c r="G1212" s="142">
        <f t="shared" si="264"/>
        <v>0</v>
      </c>
      <c r="H1212" s="142">
        <f t="shared" si="264"/>
        <v>0</v>
      </c>
      <c r="I1212" s="27">
        <f t="shared" ref="I1212:L1212" si="265">I1213</f>
        <v>0</v>
      </c>
      <c r="J1212" s="27">
        <f t="shared" si="265"/>
        <v>0</v>
      </c>
      <c r="K1212" s="27">
        <f t="shared" si="265"/>
        <v>0</v>
      </c>
      <c r="L1212" s="27">
        <f t="shared" si="265"/>
        <v>0</v>
      </c>
      <c r="M1212" s="27"/>
      <c r="N1212" s="27"/>
      <c r="O1212" s="27"/>
    </row>
    <row r="1213" spans="1:15" outlineLevel="1" x14ac:dyDescent="0.45">
      <c r="A1213" s="57">
        <v>1161</v>
      </c>
      <c r="B1213" s="23"/>
      <c r="C1213" s="203" t="s">
        <v>1265</v>
      </c>
      <c r="D1213" s="21">
        <f>SUM(D1214:D1217)</f>
        <v>0</v>
      </c>
      <c r="E1213" s="21">
        <f>SUM(E1214:E1217)</f>
        <v>0</v>
      </c>
      <c r="F1213" s="139">
        <f t="shared" ref="F1213:H1213" si="266">SUM(F1214:F1217)</f>
        <v>0</v>
      </c>
      <c r="G1213" s="139">
        <f t="shared" si="266"/>
        <v>0</v>
      </c>
      <c r="H1213" s="139">
        <f t="shared" si="266"/>
        <v>0</v>
      </c>
      <c r="I1213" s="21">
        <f>SUM(I1214:I1217)</f>
        <v>0</v>
      </c>
      <c r="J1213" s="21">
        <f>SUM(J1214:J1217)</f>
        <v>0</v>
      </c>
      <c r="K1213" s="21">
        <f>SUM(K1214:K1217)</f>
        <v>0</v>
      </c>
      <c r="L1213" s="21">
        <f>SUM(L1214:L1217)</f>
        <v>0</v>
      </c>
      <c r="M1213" s="21"/>
      <c r="N1213" s="21"/>
      <c r="O1213" s="21"/>
    </row>
    <row r="1214" spans="1:15" outlineLevel="2" x14ac:dyDescent="0.45">
      <c r="A1214" s="48">
        <v>1161</v>
      </c>
      <c r="B1214" s="48">
        <v>11001</v>
      </c>
      <c r="C1214" s="194" t="s">
        <v>1266</v>
      </c>
      <c r="D1214" s="71"/>
      <c r="E1214" s="71"/>
      <c r="F1214" s="140"/>
      <c r="G1214" s="141"/>
      <c r="H1214" s="141"/>
      <c r="I1214" s="25"/>
      <c r="J1214" s="25"/>
      <c r="K1214" s="25"/>
      <c r="L1214" s="25"/>
      <c r="M1214" s="25"/>
      <c r="N1214" s="25"/>
      <c r="O1214" s="25"/>
    </row>
    <row r="1215" spans="1:15" outlineLevel="2" x14ac:dyDescent="0.45">
      <c r="A1215" s="48">
        <v>1161</v>
      </c>
      <c r="B1215" s="48">
        <v>11002</v>
      </c>
      <c r="C1215" s="194" t="s">
        <v>1267</v>
      </c>
      <c r="D1215" s="71"/>
      <c r="E1215" s="71"/>
      <c r="F1215" s="141"/>
      <c r="G1215" s="141"/>
      <c r="H1215" s="141"/>
      <c r="I1215" s="25"/>
      <c r="J1215" s="25"/>
      <c r="K1215" s="25"/>
      <c r="L1215" s="25"/>
      <c r="M1215" s="25"/>
      <c r="N1215" s="25"/>
      <c r="O1215" s="25"/>
    </row>
    <row r="1216" spans="1:15" outlineLevel="2" x14ac:dyDescent="0.45">
      <c r="A1216" s="48">
        <v>1161</v>
      </c>
      <c r="B1216" s="48">
        <v>31001</v>
      </c>
      <c r="C1216" s="194" t="s">
        <v>1268</v>
      </c>
      <c r="D1216" s="71"/>
      <c r="E1216" s="71"/>
      <c r="F1216" s="140"/>
      <c r="G1216" s="141"/>
      <c r="H1216" s="141"/>
      <c r="I1216" s="25"/>
      <c r="J1216" s="25"/>
      <c r="K1216" s="25"/>
      <c r="L1216" s="25"/>
      <c r="M1216" s="25"/>
      <c r="N1216" s="25"/>
      <c r="O1216" s="25"/>
    </row>
    <row r="1217" spans="1:15" outlineLevel="2" x14ac:dyDescent="0.45">
      <c r="A1217" s="48">
        <v>1161</v>
      </c>
      <c r="B1217" s="48">
        <v>31002</v>
      </c>
      <c r="C1217" s="194" t="s">
        <v>1269</v>
      </c>
      <c r="D1217" s="77"/>
      <c r="E1217" s="41"/>
      <c r="F1217" s="140"/>
      <c r="G1217" s="141"/>
      <c r="H1217" s="141"/>
      <c r="I1217" s="25"/>
      <c r="J1217" s="25"/>
      <c r="K1217" s="25"/>
      <c r="L1217" s="25"/>
      <c r="M1217" s="25"/>
      <c r="N1217" s="25"/>
      <c r="O1217" s="25"/>
    </row>
    <row r="1218" spans="1:15" x14ac:dyDescent="0.45">
      <c r="A1218" s="26" t="s">
        <v>0</v>
      </c>
      <c r="B1218" s="23"/>
      <c r="C1218" s="204" t="s">
        <v>1270</v>
      </c>
      <c r="D1218" s="27">
        <f>D1219+D1224</f>
        <v>0</v>
      </c>
      <c r="E1218" s="27">
        <f>E1219+E1224</f>
        <v>0</v>
      </c>
      <c r="F1218" s="142">
        <f t="shared" ref="F1218:H1218" si="267">F1219+F1224</f>
        <v>0</v>
      </c>
      <c r="G1218" s="142">
        <f t="shared" si="267"/>
        <v>0</v>
      </c>
      <c r="H1218" s="142">
        <f t="shared" si="267"/>
        <v>0</v>
      </c>
      <c r="I1218" s="27">
        <f>I1219+I1224</f>
        <v>0</v>
      </c>
      <c r="J1218" s="27">
        <f>J1219+J1224</f>
        <v>0</v>
      </c>
      <c r="K1218" s="27">
        <f>K1219+K1224</f>
        <v>0</v>
      </c>
      <c r="L1218" s="27">
        <f>L1219+L1224</f>
        <v>0</v>
      </c>
      <c r="M1218" s="27"/>
      <c r="N1218" s="27"/>
      <c r="O1218" s="27"/>
    </row>
    <row r="1219" spans="1:15" outlineLevel="1" x14ac:dyDescent="0.45">
      <c r="A1219" s="19">
        <v>1060</v>
      </c>
      <c r="B1219" s="23"/>
      <c r="C1219" s="203" t="s">
        <v>1271</v>
      </c>
      <c r="D1219" s="21">
        <f>SUM(D1220:D1223)</f>
        <v>0</v>
      </c>
      <c r="E1219" s="21">
        <f>SUM(E1220:E1223)</f>
        <v>0</v>
      </c>
      <c r="F1219" s="139">
        <f t="shared" ref="F1219:H1219" si="268">SUM(F1220:F1223)</f>
        <v>0</v>
      </c>
      <c r="G1219" s="139">
        <f t="shared" si="268"/>
        <v>0</v>
      </c>
      <c r="H1219" s="139">
        <f t="shared" si="268"/>
        <v>0</v>
      </c>
      <c r="I1219" s="21">
        <f>SUM(I1220:I1223)</f>
        <v>0</v>
      </c>
      <c r="J1219" s="21">
        <f>SUM(J1220:J1223)</f>
        <v>0</v>
      </c>
      <c r="K1219" s="21">
        <f>SUM(K1220:K1223)</f>
        <v>0</v>
      </c>
      <c r="L1219" s="21">
        <f>SUM(L1220:L1223)</f>
        <v>0</v>
      </c>
      <c r="M1219" s="21"/>
      <c r="N1219" s="21"/>
      <c r="O1219" s="21"/>
    </row>
    <row r="1220" spans="1:15" ht="29" outlineLevel="2" x14ac:dyDescent="0.45">
      <c r="A1220" s="48">
        <v>1060</v>
      </c>
      <c r="B1220" s="48">
        <v>11001</v>
      </c>
      <c r="C1220" s="194" t="s">
        <v>1272</v>
      </c>
      <c r="D1220" s="25"/>
      <c r="E1220" s="25"/>
      <c r="F1220" s="140"/>
      <c r="G1220" s="141"/>
      <c r="H1220" s="141"/>
      <c r="I1220" s="25"/>
      <c r="J1220" s="25"/>
      <c r="K1220" s="25"/>
      <c r="L1220" s="25"/>
      <c r="M1220" s="25"/>
      <c r="N1220" s="25"/>
      <c r="O1220" s="25"/>
    </row>
    <row r="1221" spans="1:15" outlineLevel="2" x14ac:dyDescent="0.45">
      <c r="A1221" s="48">
        <v>1060</v>
      </c>
      <c r="B1221" s="48">
        <v>11005</v>
      </c>
      <c r="C1221" s="194" t="s">
        <v>1273</v>
      </c>
      <c r="D1221" s="25"/>
      <c r="E1221" s="25"/>
      <c r="F1221" s="140"/>
      <c r="G1221" s="141"/>
      <c r="H1221" s="141"/>
      <c r="I1221" s="25"/>
      <c r="J1221" s="25"/>
      <c r="K1221" s="25"/>
      <c r="L1221" s="25"/>
      <c r="M1221" s="25"/>
      <c r="N1221" s="25"/>
      <c r="O1221" s="25"/>
    </row>
    <row r="1222" spans="1:15" ht="29" outlineLevel="2" x14ac:dyDescent="0.45">
      <c r="A1222" s="48">
        <v>1060</v>
      </c>
      <c r="B1222" s="48">
        <v>31001</v>
      </c>
      <c r="C1222" s="194" t="s">
        <v>1274</v>
      </c>
      <c r="D1222" s="71"/>
      <c r="E1222" s="71"/>
      <c r="F1222" s="140"/>
      <c r="G1222" s="141"/>
      <c r="H1222" s="141"/>
      <c r="I1222" s="25"/>
      <c r="J1222" s="25"/>
      <c r="K1222" s="25"/>
      <c r="L1222" s="25"/>
      <c r="M1222" s="25"/>
      <c r="N1222" s="25"/>
      <c r="O1222" s="25"/>
    </row>
    <row r="1223" spans="1:15" ht="29" outlineLevel="2" x14ac:dyDescent="0.45">
      <c r="A1223" s="48">
        <v>1060</v>
      </c>
      <c r="B1223" s="48">
        <v>31004</v>
      </c>
      <c r="C1223" s="194" t="s">
        <v>1275</v>
      </c>
      <c r="D1223" s="71"/>
      <c r="E1223" s="71"/>
      <c r="F1223" s="140"/>
      <c r="G1223" s="141"/>
      <c r="H1223" s="141"/>
      <c r="I1223" s="25"/>
      <c r="J1223" s="25"/>
      <c r="K1223" s="25"/>
      <c r="L1223" s="25"/>
      <c r="M1223" s="25"/>
      <c r="N1223" s="25"/>
      <c r="O1223" s="25"/>
    </row>
    <row r="1224" spans="1:15" outlineLevel="1" x14ac:dyDescent="0.45">
      <c r="A1224" s="70">
        <v>9999</v>
      </c>
      <c r="B1224" s="48"/>
      <c r="C1224" s="194" t="s">
        <v>104</v>
      </c>
      <c r="D1224" s="25"/>
      <c r="E1224" s="25"/>
      <c r="F1224" s="140"/>
      <c r="G1224" s="141"/>
      <c r="H1224" s="141"/>
      <c r="I1224" s="25"/>
      <c r="J1224" s="25"/>
      <c r="K1224" s="25"/>
      <c r="L1224" s="25"/>
      <c r="M1224" s="25"/>
      <c r="N1224" s="25"/>
      <c r="O1224" s="25"/>
    </row>
    <row r="1225" spans="1:15" x14ac:dyDescent="0.45">
      <c r="A1225" s="26" t="s">
        <v>0</v>
      </c>
      <c r="B1225" s="23"/>
      <c r="C1225" s="204" t="s">
        <v>1276</v>
      </c>
      <c r="D1225" s="27">
        <f>D1226+D1229</f>
        <v>0</v>
      </c>
      <c r="E1225" s="27">
        <f>E1226+E1229</f>
        <v>0</v>
      </c>
      <c r="F1225" s="142">
        <f t="shared" ref="F1225:H1225" si="269">F1226+F1229</f>
        <v>0</v>
      </c>
      <c r="G1225" s="142">
        <f t="shared" si="269"/>
        <v>0</v>
      </c>
      <c r="H1225" s="142">
        <f t="shared" si="269"/>
        <v>0</v>
      </c>
      <c r="I1225" s="27">
        <f>I1226+I1229</f>
        <v>0</v>
      </c>
      <c r="J1225" s="27">
        <f>J1226+J1229</f>
        <v>0</v>
      </c>
      <c r="K1225" s="27">
        <f>K1226+K1229</f>
        <v>0</v>
      </c>
      <c r="L1225" s="27">
        <f>L1226+L1229</f>
        <v>0</v>
      </c>
      <c r="M1225" s="27"/>
      <c r="N1225" s="27"/>
      <c r="O1225" s="27"/>
    </row>
    <row r="1226" spans="1:15" outlineLevel="1" x14ac:dyDescent="0.45">
      <c r="A1226" s="19">
        <v>1054</v>
      </c>
      <c r="B1226" s="23"/>
      <c r="C1226" s="203" t="s">
        <v>1277</v>
      </c>
      <c r="D1226" s="21">
        <f>SUM(D1227:D1228)</f>
        <v>0</v>
      </c>
      <c r="E1226" s="21">
        <f>SUM(E1227:E1228)</f>
        <v>0</v>
      </c>
      <c r="F1226" s="139">
        <f t="shared" ref="F1226:H1226" si="270">SUM(F1227:F1228)</f>
        <v>0</v>
      </c>
      <c r="G1226" s="139">
        <f t="shared" si="270"/>
        <v>0</v>
      </c>
      <c r="H1226" s="139">
        <f t="shared" si="270"/>
        <v>0</v>
      </c>
      <c r="I1226" s="21">
        <f>SUM(I1227:I1228)</f>
        <v>0</v>
      </c>
      <c r="J1226" s="21">
        <f>SUM(J1227:J1228)</f>
        <v>0</v>
      </c>
      <c r="K1226" s="21">
        <f>SUM(K1227:K1228)</f>
        <v>0</v>
      </c>
      <c r="L1226" s="21">
        <f>SUM(L1227:L1228)</f>
        <v>0</v>
      </c>
      <c r="M1226" s="21"/>
      <c r="N1226" s="21"/>
      <c r="O1226" s="21"/>
    </row>
    <row r="1227" spans="1:15" outlineLevel="2" x14ac:dyDescent="0.45">
      <c r="A1227" s="48">
        <v>1054</v>
      </c>
      <c r="B1227" s="48">
        <v>11001</v>
      </c>
      <c r="C1227" s="194" t="s">
        <v>1277</v>
      </c>
      <c r="D1227" s="71"/>
      <c r="E1227" s="71"/>
      <c r="F1227" s="140"/>
      <c r="G1227" s="141"/>
      <c r="H1227" s="141"/>
      <c r="I1227" s="25"/>
      <c r="J1227" s="25"/>
      <c r="K1227" s="25"/>
      <c r="L1227" s="25"/>
      <c r="M1227" s="25"/>
      <c r="N1227" s="25"/>
      <c r="O1227" s="25"/>
    </row>
    <row r="1228" spans="1:15" outlineLevel="2" x14ac:dyDescent="0.45">
      <c r="A1228" s="48">
        <v>1054</v>
      </c>
      <c r="B1228" s="48">
        <v>31001</v>
      </c>
      <c r="C1228" s="194" t="s">
        <v>1278</v>
      </c>
      <c r="D1228" s="71"/>
      <c r="E1228" s="71"/>
      <c r="F1228" s="140"/>
      <c r="G1228" s="141"/>
      <c r="H1228" s="141"/>
      <c r="I1228" s="25"/>
      <c r="J1228" s="25"/>
      <c r="K1228" s="25"/>
      <c r="L1228" s="25"/>
      <c r="M1228" s="25"/>
      <c r="N1228" s="25"/>
      <c r="O1228" s="25"/>
    </row>
    <row r="1229" spans="1:15" outlineLevel="1" x14ac:dyDescent="0.45">
      <c r="A1229" s="70">
        <v>9999</v>
      </c>
      <c r="B1229" s="48"/>
      <c r="C1229" s="194" t="s">
        <v>104</v>
      </c>
      <c r="D1229" s="25"/>
      <c r="E1229" s="25"/>
      <c r="F1229" s="140"/>
      <c r="G1229" s="141"/>
      <c r="H1229" s="141"/>
      <c r="I1229" s="25"/>
      <c r="J1229" s="25"/>
      <c r="K1229" s="25"/>
      <c r="L1229" s="25"/>
      <c r="M1229" s="25"/>
      <c r="N1229" s="25"/>
      <c r="O1229" s="25"/>
    </row>
    <row r="1230" spans="1:15" x14ac:dyDescent="0.45">
      <c r="A1230" s="26" t="s">
        <v>0</v>
      </c>
      <c r="B1230" s="23"/>
      <c r="C1230" s="194" t="s">
        <v>1279</v>
      </c>
      <c r="D1230" s="27">
        <f>+D1231</f>
        <v>0</v>
      </c>
      <c r="E1230" s="27">
        <f>+E1231</f>
        <v>0</v>
      </c>
      <c r="F1230" s="142">
        <f t="shared" ref="F1230:H1230" si="271">+F1231</f>
        <v>0</v>
      </c>
      <c r="G1230" s="142">
        <f t="shared" si="271"/>
        <v>0</v>
      </c>
      <c r="H1230" s="142">
        <f t="shared" si="271"/>
        <v>0</v>
      </c>
      <c r="I1230" s="27">
        <f t="shared" ref="I1230:L1230" si="272">+I1231</f>
        <v>0</v>
      </c>
      <c r="J1230" s="27">
        <f t="shared" si="272"/>
        <v>0</v>
      </c>
      <c r="K1230" s="27">
        <f t="shared" si="272"/>
        <v>0</v>
      </c>
      <c r="L1230" s="27">
        <f t="shared" si="272"/>
        <v>0</v>
      </c>
      <c r="M1230" s="27"/>
      <c r="N1230" s="27"/>
      <c r="O1230" s="27"/>
    </row>
    <row r="1231" spans="1:15" outlineLevel="1" x14ac:dyDescent="0.45">
      <c r="A1231" s="19">
        <v>1036</v>
      </c>
      <c r="B1231" s="23"/>
      <c r="C1231" s="194" t="s">
        <v>1280</v>
      </c>
      <c r="D1231" s="21">
        <f>SUM(D1232:D1237)</f>
        <v>0</v>
      </c>
      <c r="E1231" s="21">
        <f>SUM(E1232:E1237)</f>
        <v>0</v>
      </c>
      <c r="F1231" s="139">
        <f t="shared" ref="F1231:H1231" si="273">SUM(F1232:F1237)</f>
        <v>0</v>
      </c>
      <c r="G1231" s="139">
        <f t="shared" si="273"/>
        <v>0</v>
      </c>
      <c r="H1231" s="139">
        <f t="shared" si="273"/>
        <v>0</v>
      </c>
      <c r="I1231" s="21">
        <f t="shared" ref="I1231:K1231" si="274">SUM(I1232:I1237)</f>
        <v>0</v>
      </c>
      <c r="J1231" s="21">
        <f t="shared" si="274"/>
        <v>0</v>
      </c>
      <c r="K1231" s="21">
        <f t="shared" si="274"/>
        <v>0</v>
      </c>
      <c r="L1231" s="21">
        <f t="shared" ref="L1231" si="275">SUM(L1232:L1237)</f>
        <v>0</v>
      </c>
      <c r="M1231" s="21"/>
      <c r="N1231" s="21"/>
      <c r="O1231" s="21"/>
    </row>
    <row r="1232" spans="1:15" s="44" customFormat="1" outlineLevel="2" x14ac:dyDescent="0.45">
      <c r="A1232" s="48">
        <v>1036</v>
      </c>
      <c r="B1232" s="48">
        <v>11001</v>
      </c>
      <c r="C1232" s="194" t="s">
        <v>1281</v>
      </c>
      <c r="D1232" s="25"/>
      <c r="E1232" s="25"/>
      <c r="F1232" s="141"/>
      <c r="G1232" s="141"/>
      <c r="H1232" s="141"/>
      <c r="I1232" s="25"/>
      <c r="J1232" s="25"/>
      <c r="K1232" s="25"/>
      <c r="L1232" s="25"/>
      <c r="M1232" s="25"/>
      <c r="N1232" s="25"/>
      <c r="O1232" s="25"/>
    </row>
    <row r="1233" spans="1:15" s="44" customFormat="1" outlineLevel="2" x14ac:dyDescent="0.45">
      <c r="A1233" s="48">
        <v>1036</v>
      </c>
      <c r="B1233" s="48">
        <v>11002</v>
      </c>
      <c r="C1233" s="194" t="s">
        <v>1282</v>
      </c>
      <c r="D1233" s="25"/>
      <c r="E1233" s="25"/>
      <c r="F1233" s="140"/>
      <c r="G1233" s="141"/>
      <c r="H1233" s="141"/>
      <c r="I1233" s="25"/>
      <c r="J1233" s="25"/>
      <c r="K1233" s="25"/>
      <c r="L1233" s="25"/>
      <c r="M1233" s="25"/>
      <c r="N1233" s="25"/>
      <c r="O1233" s="25"/>
    </row>
    <row r="1234" spans="1:15" s="44" customFormat="1" outlineLevel="2" x14ac:dyDescent="0.45">
      <c r="A1234" s="48">
        <v>1036</v>
      </c>
      <c r="B1234" s="48">
        <v>31001</v>
      </c>
      <c r="C1234" s="194" t="s">
        <v>1283</v>
      </c>
      <c r="D1234" s="25"/>
      <c r="E1234" s="25"/>
      <c r="F1234" s="141"/>
      <c r="G1234" s="141"/>
      <c r="H1234" s="141"/>
      <c r="I1234" s="25"/>
      <c r="J1234" s="25"/>
      <c r="K1234" s="25"/>
      <c r="L1234" s="25"/>
      <c r="M1234" s="25"/>
      <c r="N1234" s="25"/>
      <c r="O1234" s="25"/>
    </row>
    <row r="1235" spans="1:15" s="44" customFormat="1" outlineLevel="2" x14ac:dyDescent="0.45">
      <c r="A1235" s="48">
        <v>1036</v>
      </c>
      <c r="B1235" s="48">
        <v>31002</v>
      </c>
      <c r="C1235" s="194" t="s">
        <v>1284</v>
      </c>
      <c r="D1235" s="25"/>
      <c r="E1235" s="25"/>
      <c r="F1235" s="141"/>
      <c r="G1235" s="141"/>
      <c r="H1235" s="141"/>
      <c r="I1235" s="25"/>
      <c r="J1235" s="25"/>
      <c r="K1235" s="25"/>
      <c r="L1235" s="25"/>
      <c r="M1235" s="25"/>
      <c r="N1235" s="25"/>
      <c r="O1235" s="25"/>
    </row>
    <row r="1236" spans="1:15" s="44" customFormat="1" outlineLevel="2" x14ac:dyDescent="0.45">
      <c r="A1236" s="48">
        <v>1036</v>
      </c>
      <c r="B1236" s="48">
        <v>31003</v>
      </c>
      <c r="C1236" s="194" t="s">
        <v>1285</v>
      </c>
      <c r="D1236" s="25"/>
      <c r="E1236" s="25"/>
      <c r="F1236" s="140"/>
      <c r="G1236" s="141"/>
      <c r="H1236" s="141"/>
      <c r="I1236" s="25"/>
      <c r="J1236" s="25"/>
      <c r="K1236" s="25"/>
      <c r="L1236" s="25"/>
      <c r="M1236" s="25"/>
      <c r="N1236" s="25"/>
      <c r="O1236" s="25"/>
    </row>
    <row r="1237" spans="1:15" s="44" customFormat="1" outlineLevel="2" x14ac:dyDescent="0.45">
      <c r="A1237" s="48">
        <v>1036</v>
      </c>
      <c r="B1237" s="48">
        <v>31004</v>
      </c>
      <c r="C1237" s="194" t="s">
        <v>1286</v>
      </c>
      <c r="D1237" s="25"/>
      <c r="E1237" s="25"/>
      <c r="F1237" s="141"/>
      <c r="G1237" s="141"/>
      <c r="H1237" s="141"/>
      <c r="I1237" s="25"/>
      <c r="J1237" s="25"/>
      <c r="K1237" s="25"/>
      <c r="L1237" s="25"/>
      <c r="M1237" s="25"/>
      <c r="N1237" s="25"/>
      <c r="O1237" s="25"/>
    </row>
    <row r="1238" spans="1:15" x14ac:dyDescent="0.45">
      <c r="A1238" s="26" t="s">
        <v>0</v>
      </c>
      <c r="B1238" s="23"/>
      <c r="C1238" s="204" t="s">
        <v>1287</v>
      </c>
      <c r="D1238" s="27">
        <f>D1239+D1247</f>
        <v>0</v>
      </c>
      <c r="E1238" s="27">
        <f>E1239+E1247</f>
        <v>0</v>
      </c>
      <c r="F1238" s="142">
        <f t="shared" ref="F1238:H1238" si="276">F1239+F1247</f>
        <v>0</v>
      </c>
      <c r="G1238" s="142">
        <f t="shared" si="276"/>
        <v>0</v>
      </c>
      <c r="H1238" s="142">
        <f t="shared" si="276"/>
        <v>0</v>
      </c>
      <c r="I1238" s="27">
        <f t="shared" ref="I1238:K1238" si="277">I1239+I1247</f>
        <v>0</v>
      </c>
      <c r="J1238" s="27">
        <f t="shared" si="277"/>
        <v>0</v>
      </c>
      <c r="K1238" s="27">
        <f t="shared" si="277"/>
        <v>0</v>
      </c>
      <c r="L1238" s="27">
        <f t="shared" ref="L1238" si="278">L1239+L1247</f>
        <v>0</v>
      </c>
      <c r="M1238" s="27"/>
      <c r="N1238" s="27"/>
      <c r="O1238" s="27"/>
    </row>
    <row r="1239" spans="1:15" outlineLevel="1" x14ac:dyDescent="0.45">
      <c r="A1239" s="19">
        <v>1180</v>
      </c>
      <c r="B1239" s="23"/>
      <c r="C1239" s="203" t="s">
        <v>1288</v>
      </c>
      <c r="D1239" s="21">
        <f>SUM(D1240:D1246)</f>
        <v>0</v>
      </c>
      <c r="E1239" s="21">
        <f>SUM(E1240:E1246)</f>
        <v>0</v>
      </c>
      <c r="F1239" s="139">
        <f t="shared" ref="F1239:H1239" si="279">SUM(F1240:F1246)</f>
        <v>0</v>
      </c>
      <c r="G1239" s="139">
        <f t="shared" si="279"/>
        <v>0</v>
      </c>
      <c r="H1239" s="139">
        <f t="shared" si="279"/>
        <v>0</v>
      </c>
      <c r="I1239" s="21">
        <f t="shared" ref="I1239:K1239" si="280">SUM(I1240:I1246)</f>
        <v>0</v>
      </c>
      <c r="J1239" s="21">
        <f t="shared" si="280"/>
        <v>0</v>
      </c>
      <c r="K1239" s="21">
        <f t="shared" si="280"/>
        <v>0</v>
      </c>
      <c r="L1239" s="21">
        <f t="shared" ref="L1239" si="281">SUM(L1240:L1246)</f>
        <v>0</v>
      </c>
      <c r="M1239" s="21"/>
      <c r="N1239" s="21"/>
      <c r="O1239" s="21"/>
    </row>
    <row r="1240" spans="1:15" outlineLevel="2" x14ac:dyDescent="0.45">
      <c r="A1240" s="48">
        <v>1180</v>
      </c>
      <c r="B1240" s="48">
        <v>11001</v>
      </c>
      <c r="C1240" s="194" t="s">
        <v>1289</v>
      </c>
      <c r="D1240" s="71"/>
      <c r="E1240" s="71"/>
      <c r="F1240" s="140"/>
      <c r="G1240" s="141"/>
      <c r="H1240" s="141"/>
      <c r="I1240" s="25"/>
      <c r="J1240" s="25"/>
      <c r="K1240" s="25"/>
      <c r="L1240" s="25"/>
      <c r="M1240" s="25"/>
      <c r="N1240" s="25"/>
      <c r="O1240" s="25"/>
    </row>
    <row r="1241" spans="1:15" outlineLevel="2" x14ac:dyDescent="0.45">
      <c r="A1241" s="48">
        <v>1180</v>
      </c>
      <c r="B1241" s="48">
        <v>11002</v>
      </c>
      <c r="C1241" s="194" t="s">
        <v>1290</v>
      </c>
      <c r="D1241" s="25"/>
      <c r="E1241" s="25"/>
      <c r="F1241" s="140"/>
      <c r="G1241" s="141"/>
      <c r="H1241" s="141"/>
      <c r="I1241" s="25"/>
      <c r="J1241" s="25"/>
      <c r="K1241" s="25"/>
      <c r="L1241" s="25"/>
      <c r="M1241" s="25"/>
      <c r="N1241" s="25"/>
      <c r="O1241" s="25"/>
    </row>
    <row r="1242" spans="1:15" outlineLevel="2" x14ac:dyDescent="0.45">
      <c r="A1242" s="48">
        <v>1180</v>
      </c>
      <c r="B1242" s="48">
        <v>11003</v>
      </c>
      <c r="C1242" s="194" t="s">
        <v>1291</v>
      </c>
      <c r="D1242" s="71"/>
      <c r="E1242" s="71"/>
      <c r="F1242" s="140"/>
      <c r="G1242" s="141"/>
      <c r="H1242" s="141"/>
      <c r="I1242" s="25"/>
      <c r="J1242" s="25"/>
      <c r="K1242" s="25"/>
      <c r="L1242" s="25"/>
      <c r="M1242" s="25"/>
      <c r="N1242" s="25"/>
      <c r="O1242" s="25"/>
    </row>
    <row r="1243" spans="1:15" outlineLevel="2" x14ac:dyDescent="0.45">
      <c r="A1243" s="48">
        <v>1180</v>
      </c>
      <c r="B1243" s="48">
        <v>12001</v>
      </c>
      <c r="C1243" s="194" t="s">
        <v>521</v>
      </c>
      <c r="D1243" s="25"/>
      <c r="E1243" s="25"/>
      <c r="F1243" s="140"/>
      <c r="G1243" s="141"/>
      <c r="H1243" s="141"/>
      <c r="I1243" s="25"/>
      <c r="J1243" s="25"/>
      <c r="K1243" s="25"/>
      <c r="L1243" s="25"/>
      <c r="M1243" s="25"/>
      <c r="N1243" s="25"/>
      <c r="O1243" s="25"/>
    </row>
    <row r="1244" spans="1:15" outlineLevel="2" x14ac:dyDescent="0.45">
      <c r="A1244" s="48">
        <v>1180</v>
      </c>
      <c r="B1244" s="48">
        <v>31001</v>
      </c>
      <c r="C1244" s="194" t="s">
        <v>1292</v>
      </c>
      <c r="D1244" s="25"/>
      <c r="E1244" s="25"/>
      <c r="F1244" s="140"/>
      <c r="G1244" s="141"/>
      <c r="H1244" s="141"/>
      <c r="I1244" s="25"/>
      <c r="J1244" s="25"/>
      <c r="K1244" s="25"/>
      <c r="L1244" s="25"/>
      <c r="M1244" s="25"/>
      <c r="N1244" s="25"/>
      <c r="O1244" s="25"/>
    </row>
    <row r="1245" spans="1:15" outlineLevel="2" x14ac:dyDescent="0.45">
      <c r="A1245" s="48">
        <v>1180</v>
      </c>
      <c r="B1245" s="48">
        <v>31003</v>
      </c>
      <c r="C1245" s="194" t="s">
        <v>1293</v>
      </c>
      <c r="D1245" s="25"/>
      <c r="E1245" s="25"/>
      <c r="F1245" s="140"/>
      <c r="G1245" s="141"/>
      <c r="H1245" s="141"/>
      <c r="I1245" s="25"/>
      <c r="J1245" s="25"/>
      <c r="K1245" s="25"/>
      <c r="L1245" s="25"/>
      <c r="M1245" s="25"/>
      <c r="N1245" s="25"/>
      <c r="O1245" s="25"/>
    </row>
    <row r="1246" spans="1:15" outlineLevel="2" x14ac:dyDescent="0.45">
      <c r="A1246" s="48">
        <v>1180</v>
      </c>
      <c r="B1246" s="48">
        <v>31004</v>
      </c>
      <c r="C1246" s="194" t="s">
        <v>1294</v>
      </c>
      <c r="D1246" s="25"/>
      <c r="E1246" s="25"/>
      <c r="F1246" s="140"/>
      <c r="G1246" s="141"/>
      <c r="H1246" s="141"/>
      <c r="I1246" s="25"/>
      <c r="J1246" s="25"/>
      <c r="K1246" s="25"/>
      <c r="L1246" s="25"/>
      <c r="M1246" s="25"/>
      <c r="N1246" s="25"/>
      <c r="O1246" s="25"/>
    </row>
    <row r="1247" spans="1:15" outlineLevel="1" x14ac:dyDescent="0.45">
      <c r="A1247" s="70">
        <v>9999</v>
      </c>
      <c r="B1247" s="48"/>
      <c r="C1247" s="217" t="s">
        <v>104</v>
      </c>
      <c r="D1247" s="84"/>
      <c r="E1247" s="84"/>
      <c r="F1247" s="140"/>
      <c r="G1247" s="141"/>
      <c r="H1247" s="141"/>
      <c r="I1247" s="25"/>
      <c r="J1247" s="25"/>
      <c r="K1247" s="25"/>
      <c r="L1247" s="25"/>
      <c r="M1247" s="25"/>
      <c r="N1247" s="25"/>
      <c r="O1247" s="25"/>
    </row>
    <row r="1248" spans="1:15" x14ac:dyDescent="0.45">
      <c r="A1248" s="26" t="s">
        <v>0</v>
      </c>
      <c r="B1248" s="23"/>
      <c r="C1248" s="204" t="s">
        <v>1295</v>
      </c>
      <c r="D1248" s="27">
        <f>D1249+D1257</f>
        <v>0</v>
      </c>
      <c r="E1248" s="27">
        <f>E1249+E1257</f>
        <v>0</v>
      </c>
      <c r="F1248" s="142">
        <f t="shared" ref="F1248:H1248" si="282">F1249+F1257</f>
        <v>0</v>
      </c>
      <c r="G1248" s="142">
        <f t="shared" si="282"/>
        <v>0</v>
      </c>
      <c r="H1248" s="142">
        <f t="shared" si="282"/>
        <v>0</v>
      </c>
      <c r="I1248" s="27">
        <f>I1249+I1257</f>
        <v>0</v>
      </c>
      <c r="J1248" s="27">
        <f>J1249+J1257</f>
        <v>0</v>
      </c>
      <c r="K1248" s="27">
        <f>K1249+K1257</f>
        <v>0</v>
      </c>
      <c r="L1248" s="27">
        <f>L1249+L1257</f>
        <v>0</v>
      </c>
      <c r="M1248" s="27"/>
      <c r="N1248" s="27"/>
      <c r="O1248" s="27"/>
    </row>
    <row r="1249" spans="1:15" ht="29" outlineLevel="1" x14ac:dyDescent="0.45">
      <c r="A1249" s="19">
        <v>1103</v>
      </c>
      <c r="B1249" s="23"/>
      <c r="C1249" s="207" t="s">
        <v>1296</v>
      </c>
      <c r="D1249" s="42">
        <f>SUM(D1250:D1256)</f>
        <v>0</v>
      </c>
      <c r="E1249" s="42">
        <f>SUM(E1250:E1256)</f>
        <v>0</v>
      </c>
      <c r="F1249" s="160">
        <f t="shared" ref="F1249:H1249" si="283">SUM(F1250:F1256)</f>
        <v>0</v>
      </c>
      <c r="G1249" s="160">
        <f t="shared" si="283"/>
        <v>0</v>
      </c>
      <c r="H1249" s="160">
        <f t="shared" si="283"/>
        <v>0</v>
      </c>
      <c r="I1249" s="42">
        <f>SUM(I1250:I1256)</f>
        <v>0</v>
      </c>
      <c r="J1249" s="42">
        <f>SUM(J1250:J1256)</f>
        <v>0</v>
      </c>
      <c r="K1249" s="42">
        <f>SUM(K1250:K1256)</f>
        <v>0</v>
      </c>
      <c r="L1249" s="42">
        <f>SUM(L1250:L1256)</f>
        <v>0</v>
      </c>
      <c r="M1249" s="42"/>
      <c r="N1249" s="42"/>
      <c r="O1249" s="42"/>
    </row>
    <row r="1250" spans="1:15" ht="43.5" outlineLevel="2" x14ac:dyDescent="0.45">
      <c r="A1250" s="48">
        <v>1103</v>
      </c>
      <c r="B1250" s="48">
        <v>11001</v>
      </c>
      <c r="C1250" s="194" t="s">
        <v>1297</v>
      </c>
      <c r="D1250" s="71"/>
      <c r="E1250" s="34"/>
      <c r="F1250" s="156"/>
      <c r="G1250" s="141"/>
      <c r="H1250" s="141"/>
      <c r="I1250" s="25"/>
      <c r="J1250" s="25"/>
      <c r="K1250" s="25"/>
      <c r="L1250" s="25"/>
      <c r="M1250" s="25"/>
      <c r="N1250" s="25"/>
      <c r="O1250" s="25"/>
    </row>
    <row r="1251" spans="1:15" outlineLevel="2" x14ac:dyDescent="0.45">
      <c r="A1251" s="48">
        <v>1103</v>
      </c>
      <c r="B1251" s="48">
        <v>11002</v>
      </c>
      <c r="C1251" s="194" t="s">
        <v>1298</v>
      </c>
      <c r="D1251" s="25"/>
      <c r="E1251" s="25"/>
      <c r="F1251" s="140"/>
      <c r="G1251" s="141"/>
      <c r="H1251" s="141"/>
      <c r="I1251" s="25"/>
      <c r="J1251" s="25"/>
      <c r="K1251" s="25"/>
      <c r="L1251" s="25"/>
      <c r="M1251" s="25"/>
      <c r="N1251" s="25"/>
      <c r="O1251" s="25"/>
    </row>
    <row r="1252" spans="1:15" ht="29" outlineLevel="2" x14ac:dyDescent="0.45">
      <c r="A1252" s="48">
        <v>1103</v>
      </c>
      <c r="B1252" s="48">
        <v>11003</v>
      </c>
      <c r="C1252" s="194" t="s">
        <v>1299</v>
      </c>
      <c r="D1252" s="25"/>
      <c r="E1252" s="25"/>
      <c r="F1252" s="140"/>
      <c r="G1252" s="141"/>
      <c r="H1252" s="141"/>
      <c r="I1252" s="25"/>
      <c r="J1252" s="25"/>
      <c r="K1252" s="25"/>
      <c r="L1252" s="25"/>
      <c r="M1252" s="25"/>
      <c r="N1252" s="25"/>
      <c r="O1252" s="25"/>
    </row>
    <row r="1253" spans="1:15" ht="29" outlineLevel="2" x14ac:dyDescent="0.45">
      <c r="A1253" s="48">
        <v>1103</v>
      </c>
      <c r="B1253" s="48">
        <v>12002</v>
      </c>
      <c r="C1253" s="194" t="s">
        <v>1300</v>
      </c>
      <c r="D1253" s="25"/>
      <c r="E1253" s="25"/>
      <c r="F1253" s="140"/>
      <c r="G1253" s="141"/>
      <c r="H1253" s="141"/>
      <c r="I1253" s="25"/>
      <c r="J1253" s="25"/>
      <c r="K1253" s="25"/>
      <c r="L1253" s="25"/>
      <c r="M1253" s="25"/>
      <c r="N1253" s="25"/>
      <c r="O1253" s="25"/>
    </row>
    <row r="1254" spans="1:15" outlineLevel="2" x14ac:dyDescent="0.45">
      <c r="A1254" s="48">
        <v>1103</v>
      </c>
      <c r="B1254" s="48">
        <v>21001</v>
      </c>
      <c r="C1254" s="194" t="s">
        <v>1301</v>
      </c>
      <c r="D1254" s="25"/>
      <c r="E1254" s="25"/>
      <c r="F1254" s="140"/>
      <c r="G1254" s="141"/>
      <c r="H1254" s="141"/>
      <c r="I1254" s="25"/>
      <c r="J1254" s="25"/>
      <c r="K1254" s="25"/>
      <c r="L1254" s="25"/>
      <c r="M1254" s="25"/>
      <c r="N1254" s="25"/>
      <c r="O1254" s="25"/>
    </row>
    <row r="1255" spans="1:15" outlineLevel="2" x14ac:dyDescent="0.45">
      <c r="A1255" s="48">
        <v>1103</v>
      </c>
      <c r="B1255" s="48">
        <v>21003</v>
      </c>
      <c r="C1255" s="194" t="s">
        <v>1302</v>
      </c>
      <c r="D1255" s="25"/>
      <c r="E1255" s="25"/>
      <c r="F1255" s="140"/>
      <c r="G1255" s="141"/>
      <c r="H1255" s="141"/>
      <c r="I1255" s="25"/>
      <c r="J1255" s="25"/>
      <c r="K1255" s="25"/>
      <c r="L1255" s="25"/>
      <c r="M1255" s="25"/>
      <c r="N1255" s="25"/>
      <c r="O1255" s="25"/>
    </row>
    <row r="1256" spans="1:15" ht="29" outlineLevel="2" x14ac:dyDescent="0.45">
      <c r="A1256" s="48">
        <v>1103</v>
      </c>
      <c r="B1256" s="48">
        <v>31001</v>
      </c>
      <c r="C1256" s="194" t="s">
        <v>1303</v>
      </c>
      <c r="D1256" s="71"/>
      <c r="E1256" s="71"/>
      <c r="F1256" s="140"/>
      <c r="G1256" s="141"/>
      <c r="H1256" s="141"/>
      <c r="I1256" s="25"/>
      <c r="J1256" s="25"/>
      <c r="K1256" s="25"/>
      <c r="L1256" s="25"/>
      <c r="M1256" s="25"/>
      <c r="N1256" s="25"/>
      <c r="O1256" s="25"/>
    </row>
    <row r="1257" spans="1:15" outlineLevel="1" x14ac:dyDescent="0.45">
      <c r="A1257" s="70">
        <v>9999</v>
      </c>
      <c r="B1257" s="48"/>
      <c r="C1257" s="217" t="s">
        <v>104</v>
      </c>
      <c r="D1257" s="84"/>
      <c r="E1257" s="84"/>
      <c r="F1257" s="140"/>
      <c r="G1257" s="141"/>
      <c r="H1257" s="141"/>
      <c r="I1257" s="25"/>
      <c r="J1257" s="25"/>
      <c r="K1257" s="25"/>
      <c r="L1257" s="25"/>
      <c r="M1257" s="25"/>
      <c r="N1257" s="25"/>
      <c r="O1257" s="25"/>
    </row>
    <row r="1258" spans="1:15" x14ac:dyDescent="0.45">
      <c r="A1258" s="26" t="s">
        <v>0</v>
      </c>
      <c r="B1258" s="23"/>
      <c r="C1258" s="204" t="s">
        <v>1304</v>
      </c>
      <c r="D1258" s="27">
        <f>D1259</f>
        <v>0</v>
      </c>
      <c r="E1258" s="27">
        <f t="shared" ref="E1258:L1258" si="284">E1259</f>
        <v>0</v>
      </c>
      <c r="F1258" s="142">
        <f t="shared" si="284"/>
        <v>0</v>
      </c>
      <c r="G1258" s="142">
        <f t="shared" si="284"/>
        <v>0</v>
      </c>
      <c r="H1258" s="142">
        <f t="shared" si="284"/>
        <v>0</v>
      </c>
      <c r="I1258" s="27">
        <f t="shared" si="284"/>
        <v>0</v>
      </c>
      <c r="J1258" s="27">
        <f t="shared" si="284"/>
        <v>0</v>
      </c>
      <c r="K1258" s="27">
        <f t="shared" si="284"/>
        <v>0</v>
      </c>
      <c r="L1258" s="27">
        <f t="shared" si="284"/>
        <v>0</v>
      </c>
      <c r="M1258" s="27"/>
      <c r="N1258" s="27"/>
      <c r="O1258" s="27"/>
    </row>
    <row r="1259" spans="1:15" outlineLevel="1" x14ac:dyDescent="0.45">
      <c r="A1259" s="19">
        <v>1181</v>
      </c>
      <c r="B1259" s="23"/>
      <c r="C1259" s="203" t="s">
        <v>1305</v>
      </c>
      <c r="D1259" s="21">
        <f>SUM(D1260:D1261)</f>
        <v>0</v>
      </c>
      <c r="E1259" s="21">
        <f>SUM(E1260:E1261)</f>
        <v>0</v>
      </c>
      <c r="F1259" s="139">
        <f t="shared" ref="F1259:H1259" si="285">SUM(F1260:F1261)</f>
        <v>0</v>
      </c>
      <c r="G1259" s="139">
        <f t="shared" si="285"/>
        <v>0</v>
      </c>
      <c r="H1259" s="139">
        <f t="shared" si="285"/>
        <v>0</v>
      </c>
      <c r="I1259" s="21">
        <f>SUM(I1260:I1261)</f>
        <v>0</v>
      </c>
      <c r="J1259" s="21">
        <f>SUM(J1260:J1261)</f>
        <v>0</v>
      </c>
      <c r="K1259" s="21">
        <f>SUM(K1260:K1261)</f>
        <v>0</v>
      </c>
      <c r="L1259" s="21">
        <f>SUM(L1260:L1261)</f>
        <v>0</v>
      </c>
      <c r="M1259" s="21"/>
      <c r="N1259" s="21"/>
      <c r="O1259" s="21"/>
    </row>
    <row r="1260" spans="1:15" outlineLevel="2" x14ac:dyDescent="0.45">
      <c r="A1260" s="48">
        <v>1181</v>
      </c>
      <c r="B1260" s="48">
        <v>11001</v>
      </c>
      <c r="C1260" s="194" t="s">
        <v>1306</v>
      </c>
      <c r="D1260" s="71"/>
      <c r="E1260" s="71"/>
      <c r="F1260" s="140"/>
      <c r="G1260" s="141"/>
      <c r="H1260" s="141"/>
      <c r="I1260" s="25"/>
      <c r="J1260" s="25"/>
      <c r="K1260" s="25"/>
      <c r="L1260" s="25"/>
      <c r="M1260" s="25"/>
      <c r="N1260" s="25"/>
      <c r="O1260" s="25"/>
    </row>
    <row r="1261" spans="1:15" ht="43.5" outlineLevel="2" x14ac:dyDescent="0.45">
      <c r="A1261" s="48">
        <v>1181</v>
      </c>
      <c r="B1261" s="48">
        <v>11002</v>
      </c>
      <c r="C1261" s="194" t="s">
        <v>1307</v>
      </c>
      <c r="D1261" s="25"/>
      <c r="E1261" s="25"/>
      <c r="F1261" s="140"/>
      <c r="G1261" s="141"/>
      <c r="H1261" s="141"/>
      <c r="I1261" s="25"/>
      <c r="J1261" s="25"/>
      <c r="K1261" s="25"/>
      <c r="L1261" s="25"/>
      <c r="M1261" s="25"/>
      <c r="N1261" s="25"/>
      <c r="O1261" s="25"/>
    </row>
    <row r="1262" spans="1:15" x14ac:dyDescent="0.45">
      <c r="A1262" s="26" t="s">
        <v>0</v>
      </c>
      <c r="B1262" s="23"/>
      <c r="C1262" s="204" t="s">
        <v>1308</v>
      </c>
      <c r="D1262" s="27">
        <f>D1263</f>
        <v>0</v>
      </c>
      <c r="E1262" s="27">
        <f>E1263</f>
        <v>0</v>
      </c>
      <c r="F1262" s="142">
        <f t="shared" ref="F1262:H1262" si="286">F1263</f>
        <v>0</v>
      </c>
      <c r="G1262" s="142">
        <f t="shared" si="286"/>
        <v>0</v>
      </c>
      <c r="H1262" s="142">
        <f t="shared" si="286"/>
        <v>0</v>
      </c>
      <c r="I1262" s="27">
        <f t="shared" ref="I1262:L1262" si="287">I1263</f>
        <v>0</v>
      </c>
      <c r="J1262" s="27">
        <f t="shared" si="287"/>
        <v>0</v>
      </c>
      <c r="K1262" s="27">
        <f t="shared" si="287"/>
        <v>0</v>
      </c>
      <c r="L1262" s="27">
        <f t="shared" si="287"/>
        <v>0</v>
      </c>
      <c r="M1262" s="27"/>
      <c r="N1262" s="27"/>
      <c r="O1262" s="27"/>
    </row>
    <row r="1263" spans="1:15" outlineLevel="1" x14ac:dyDescent="0.45">
      <c r="A1263" s="19">
        <v>1203</v>
      </c>
      <c r="B1263" s="23"/>
      <c r="C1263" s="218" t="s">
        <v>1309</v>
      </c>
      <c r="D1263" s="58">
        <f>SUM(D1264:D1265)</f>
        <v>0</v>
      </c>
      <c r="E1263" s="58">
        <f>SUM(E1264:E1265)</f>
        <v>0</v>
      </c>
      <c r="F1263" s="178">
        <f t="shared" ref="F1263:H1263" si="288">SUM(F1264:F1265)</f>
        <v>0</v>
      </c>
      <c r="G1263" s="178">
        <f t="shared" si="288"/>
        <v>0</v>
      </c>
      <c r="H1263" s="178">
        <f t="shared" si="288"/>
        <v>0</v>
      </c>
      <c r="I1263" s="58">
        <f>SUM(I1264:I1265)</f>
        <v>0</v>
      </c>
      <c r="J1263" s="58">
        <f>SUM(J1264:J1265)</f>
        <v>0</v>
      </c>
      <c r="K1263" s="58">
        <f>SUM(K1264:K1265)</f>
        <v>0</v>
      </c>
      <c r="L1263" s="58">
        <f>SUM(L1264:L1265)</f>
        <v>0</v>
      </c>
      <c r="M1263" s="58"/>
      <c r="N1263" s="58"/>
      <c r="O1263" s="58"/>
    </row>
    <row r="1264" spans="1:15" ht="29" outlineLevel="2" x14ac:dyDescent="0.45">
      <c r="A1264" s="48">
        <v>1203</v>
      </c>
      <c r="B1264" s="48">
        <v>11001</v>
      </c>
      <c r="C1264" s="194" t="s">
        <v>1310</v>
      </c>
      <c r="D1264" s="71"/>
      <c r="E1264" s="71"/>
      <c r="F1264" s="140"/>
      <c r="G1264" s="141"/>
      <c r="H1264" s="179"/>
      <c r="I1264" s="59"/>
      <c r="J1264" s="59"/>
      <c r="K1264" s="59"/>
      <c r="L1264" s="59"/>
      <c r="M1264" s="59"/>
      <c r="N1264" s="59"/>
      <c r="O1264" s="59"/>
    </row>
    <row r="1265" spans="1:15" outlineLevel="2" x14ac:dyDescent="0.45">
      <c r="A1265" s="48">
        <v>1203</v>
      </c>
      <c r="B1265" s="48">
        <v>31001</v>
      </c>
      <c r="C1265" s="194" t="s">
        <v>1311</v>
      </c>
      <c r="D1265" s="71"/>
      <c r="E1265" s="71"/>
      <c r="F1265" s="140"/>
      <c r="G1265" s="141"/>
      <c r="H1265" s="141"/>
      <c r="I1265" s="25"/>
      <c r="J1265" s="25"/>
      <c r="K1265" s="25"/>
      <c r="L1265" s="25"/>
      <c r="M1265" s="25"/>
      <c r="N1265" s="25"/>
      <c r="O1265" s="25"/>
    </row>
    <row r="1266" spans="1:15" x14ac:dyDescent="0.45">
      <c r="A1266" s="26" t="s">
        <v>0</v>
      </c>
      <c r="B1266" s="23"/>
      <c r="C1266" s="204" t="s">
        <v>1312</v>
      </c>
      <c r="D1266" s="27">
        <f>+D1267</f>
        <v>0</v>
      </c>
      <c r="E1266" s="27">
        <f t="shared" ref="E1266:L1266" si="289">+E1267</f>
        <v>0</v>
      </c>
      <c r="F1266" s="142">
        <f t="shared" si="289"/>
        <v>0</v>
      </c>
      <c r="G1266" s="142">
        <f t="shared" si="289"/>
        <v>0</v>
      </c>
      <c r="H1266" s="142">
        <f t="shared" si="289"/>
        <v>0</v>
      </c>
      <c r="I1266" s="27">
        <f t="shared" si="289"/>
        <v>0</v>
      </c>
      <c r="J1266" s="27">
        <f t="shared" si="289"/>
        <v>0</v>
      </c>
      <c r="K1266" s="27">
        <f t="shared" si="289"/>
        <v>0</v>
      </c>
      <c r="L1266" s="27">
        <f t="shared" si="289"/>
        <v>0</v>
      </c>
      <c r="M1266" s="27"/>
      <c r="N1266" s="27"/>
      <c r="O1266" s="27"/>
    </row>
    <row r="1267" spans="1:15" outlineLevel="1" x14ac:dyDescent="0.45">
      <c r="A1267" s="19">
        <v>1231</v>
      </c>
      <c r="B1267" s="23"/>
      <c r="C1267" s="218" t="s">
        <v>1313</v>
      </c>
      <c r="D1267" s="58">
        <f>D1268+D1269+D1270+D1271+D1272</f>
        <v>0</v>
      </c>
      <c r="E1267" s="58">
        <f t="shared" ref="E1267:H1267" si="290">E1268+E1269+E1270+E1271+E1272</f>
        <v>0</v>
      </c>
      <c r="F1267" s="178">
        <f t="shared" si="290"/>
        <v>0</v>
      </c>
      <c r="G1267" s="178">
        <f t="shared" si="290"/>
        <v>0</v>
      </c>
      <c r="H1267" s="178">
        <f t="shared" si="290"/>
        <v>0</v>
      </c>
      <c r="I1267" s="58">
        <f>I1268+I1269+I1270+I1271+I1272</f>
        <v>0</v>
      </c>
      <c r="J1267" s="58">
        <f t="shared" ref="J1267" si="291">J1268+J1269+J1270+J1271+J1272</f>
        <v>0</v>
      </c>
      <c r="K1267" s="58">
        <f t="shared" ref="K1267" si="292">K1268+K1269+K1270+K1271+K1272</f>
        <v>0</v>
      </c>
      <c r="L1267" s="58">
        <f t="shared" ref="L1267" si="293">L1268+L1269+L1270+L1271+L1272</f>
        <v>0</v>
      </c>
      <c r="M1267" s="58"/>
      <c r="N1267" s="58"/>
      <c r="O1267" s="58"/>
    </row>
    <row r="1268" spans="1:15" outlineLevel="2" x14ac:dyDescent="0.45">
      <c r="A1268" s="48">
        <v>1231</v>
      </c>
      <c r="B1268" s="48">
        <v>11001</v>
      </c>
      <c r="C1268" s="194" t="s">
        <v>1314</v>
      </c>
      <c r="D1268" s="71"/>
      <c r="E1268" s="71"/>
      <c r="F1268" s="141"/>
      <c r="G1268" s="141"/>
      <c r="H1268" s="141"/>
      <c r="I1268" s="25"/>
      <c r="J1268" s="25"/>
      <c r="K1268" s="25"/>
      <c r="L1268" s="25"/>
      <c r="M1268" s="25"/>
      <c r="N1268" s="25"/>
      <c r="O1268" s="25"/>
    </row>
    <row r="1269" spans="1:15" outlineLevel="2" x14ac:dyDescent="0.45">
      <c r="A1269" s="48">
        <v>1231</v>
      </c>
      <c r="B1269" s="48">
        <v>11002</v>
      </c>
      <c r="C1269" s="194" t="s">
        <v>1315</v>
      </c>
      <c r="D1269" s="71"/>
      <c r="E1269" s="71"/>
      <c r="F1269" s="180"/>
      <c r="G1269" s="141"/>
      <c r="H1269" s="141"/>
      <c r="I1269" s="25"/>
      <c r="J1269" s="25"/>
      <c r="K1269" s="25"/>
      <c r="L1269" s="25"/>
      <c r="M1269" s="25"/>
      <c r="N1269" s="25"/>
      <c r="O1269" s="25"/>
    </row>
    <row r="1270" spans="1:15" outlineLevel="2" x14ac:dyDescent="0.45">
      <c r="A1270" s="48">
        <v>1231</v>
      </c>
      <c r="B1270" s="48">
        <v>11003</v>
      </c>
      <c r="C1270" s="194" t="s">
        <v>1316</v>
      </c>
      <c r="D1270" s="25"/>
      <c r="E1270" s="25"/>
      <c r="F1270" s="140"/>
      <c r="G1270" s="141"/>
      <c r="H1270" s="141"/>
      <c r="I1270" s="25"/>
      <c r="J1270" s="25"/>
      <c r="K1270" s="25"/>
      <c r="L1270" s="25"/>
      <c r="M1270" s="25"/>
      <c r="N1270" s="25"/>
      <c r="O1270" s="25"/>
    </row>
    <row r="1271" spans="1:15" outlineLevel="2" x14ac:dyDescent="0.45">
      <c r="A1271" s="48">
        <v>1231</v>
      </c>
      <c r="B1271" s="48">
        <v>31001</v>
      </c>
      <c r="C1271" s="194" t="s">
        <v>1317</v>
      </c>
      <c r="D1271" s="25"/>
      <c r="E1271" s="25"/>
      <c r="F1271" s="140"/>
      <c r="G1271" s="141"/>
      <c r="H1271" s="141"/>
      <c r="I1271" s="25"/>
      <c r="J1271" s="25"/>
      <c r="K1271" s="25"/>
      <c r="L1271" s="25"/>
      <c r="M1271" s="25"/>
      <c r="N1271" s="25"/>
      <c r="O1271" s="25"/>
    </row>
    <row r="1272" spans="1:15" outlineLevel="2" x14ac:dyDescent="0.45">
      <c r="A1272" s="48">
        <v>1231</v>
      </c>
      <c r="B1272" s="48">
        <v>31003</v>
      </c>
      <c r="C1272" s="194" t="s">
        <v>1318</v>
      </c>
      <c r="D1272" s="25"/>
      <c r="E1272" s="25"/>
      <c r="F1272" s="140"/>
      <c r="G1272" s="141"/>
      <c r="H1272" s="141"/>
      <c r="I1272" s="25"/>
      <c r="J1272" s="25"/>
      <c r="K1272" s="25"/>
      <c r="L1272" s="25"/>
      <c r="M1272" s="25"/>
      <c r="N1272" s="25"/>
      <c r="O1272" s="25"/>
    </row>
    <row r="1273" spans="1:15" x14ac:dyDescent="0.45">
      <c r="A1273" s="26" t="s">
        <v>0</v>
      </c>
      <c r="B1273" s="23"/>
      <c r="C1273" s="204" t="s">
        <v>1319</v>
      </c>
      <c r="D1273" s="27">
        <f>D1274</f>
        <v>0</v>
      </c>
      <c r="E1273" s="27">
        <f>E1274</f>
        <v>0</v>
      </c>
      <c r="F1273" s="142">
        <f t="shared" ref="F1273:H1273" si="294">F1274</f>
        <v>0</v>
      </c>
      <c r="G1273" s="142">
        <f t="shared" si="294"/>
        <v>0</v>
      </c>
      <c r="H1273" s="142">
        <f t="shared" si="294"/>
        <v>0</v>
      </c>
      <c r="I1273" s="27">
        <f t="shared" ref="I1273:L1273" si="295">I1274</f>
        <v>0</v>
      </c>
      <c r="J1273" s="27">
        <f t="shared" si="295"/>
        <v>0</v>
      </c>
      <c r="K1273" s="27">
        <f t="shared" si="295"/>
        <v>0</v>
      </c>
      <c r="L1273" s="27">
        <f t="shared" si="295"/>
        <v>0</v>
      </c>
      <c r="M1273" s="27"/>
      <c r="N1273" s="27"/>
      <c r="O1273" s="27"/>
    </row>
    <row r="1274" spans="1:15" outlineLevel="1" x14ac:dyDescent="0.45">
      <c r="A1274" s="19">
        <v>1002</v>
      </c>
      <c r="B1274" s="23"/>
      <c r="C1274" s="203" t="s">
        <v>1320</v>
      </c>
      <c r="D1274" s="21">
        <f>SUM(D1275:D1276)</f>
        <v>0</v>
      </c>
      <c r="E1274" s="21">
        <f>SUM(E1275:E1276)</f>
        <v>0</v>
      </c>
      <c r="F1274" s="139">
        <f t="shared" ref="F1274:H1274" si="296">SUM(F1275:F1276)</f>
        <v>0</v>
      </c>
      <c r="G1274" s="139">
        <f t="shared" si="296"/>
        <v>0</v>
      </c>
      <c r="H1274" s="139">
        <f t="shared" si="296"/>
        <v>0</v>
      </c>
      <c r="I1274" s="21">
        <f t="shared" ref="I1274:K1274" si="297">SUM(I1275:I1276)</f>
        <v>0</v>
      </c>
      <c r="J1274" s="21">
        <f t="shared" si="297"/>
        <v>0</v>
      </c>
      <c r="K1274" s="21">
        <f t="shared" si="297"/>
        <v>0</v>
      </c>
      <c r="L1274" s="21">
        <f t="shared" ref="L1274" si="298">SUM(L1275:L1276)</f>
        <v>0</v>
      </c>
      <c r="M1274" s="21"/>
      <c r="N1274" s="21"/>
      <c r="O1274" s="21"/>
    </row>
    <row r="1275" spans="1:15" ht="29" outlineLevel="2" x14ac:dyDescent="0.45">
      <c r="A1275" s="48">
        <v>1002</v>
      </c>
      <c r="B1275" s="48">
        <v>11001</v>
      </c>
      <c r="C1275" s="194" t="s">
        <v>1321</v>
      </c>
      <c r="D1275" s="30"/>
      <c r="E1275" s="30"/>
      <c r="F1275" s="140"/>
      <c r="G1275" s="141"/>
      <c r="H1275" s="141"/>
      <c r="I1275" s="25"/>
      <c r="J1275" s="25"/>
      <c r="K1275" s="25"/>
      <c r="L1275" s="25"/>
      <c r="M1275" s="25"/>
      <c r="N1275" s="25"/>
      <c r="O1275" s="25"/>
    </row>
    <row r="1276" spans="1:15" ht="29" outlineLevel="2" x14ac:dyDescent="0.45">
      <c r="A1276" s="48">
        <v>1002</v>
      </c>
      <c r="B1276" s="48">
        <v>31001</v>
      </c>
      <c r="C1276" s="194" t="s">
        <v>1322</v>
      </c>
      <c r="D1276" s="30"/>
      <c r="E1276" s="30"/>
      <c r="F1276" s="140"/>
      <c r="G1276" s="141"/>
      <c r="H1276" s="141"/>
      <c r="I1276" s="25"/>
      <c r="J1276" s="25"/>
      <c r="K1276" s="25"/>
      <c r="L1276" s="25"/>
      <c r="M1276" s="25"/>
      <c r="N1276" s="25"/>
      <c r="O1276" s="25"/>
    </row>
    <row r="1277" spans="1:15" x14ac:dyDescent="0.45">
      <c r="A1277" s="26" t="s">
        <v>0</v>
      </c>
      <c r="B1277" s="23"/>
      <c r="C1277" s="204" t="s">
        <v>1323</v>
      </c>
      <c r="D1277" s="27">
        <f>D1278</f>
        <v>0</v>
      </c>
      <c r="E1277" s="27">
        <f>E1278</f>
        <v>0</v>
      </c>
      <c r="F1277" s="142">
        <f t="shared" ref="F1277:H1277" si="299">F1278</f>
        <v>0</v>
      </c>
      <c r="G1277" s="142">
        <f t="shared" si="299"/>
        <v>0</v>
      </c>
      <c r="H1277" s="142">
        <f t="shared" si="299"/>
        <v>0</v>
      </c>
      <c r="I1277" s="27">
        <f t="shared" ref="I1277:L1277" si="300">I1278</f>
        <v>0</v>
      </c>
      <c r="J1277" s="27">
        <f t="shared" si="300"/>
        <v>0</v>
      </c>
      <c r="K1277" s="27">
        <f t="shared" si="300"/>
        <v>0</v>
      </c>
      <c r="L1277" s="27">
        <f t="shared" si="300"/>
        <v>0</v>
      </c>
      <c r="M1277" s="27"/>
      <c r="N1277" s="27"/>
      <c r="O1277" s="27"/>
    </row>
    <row r="1278" spans="1:15" outlineLevel="1" x14ac:dyDescent="0.45">
      <c r="A1278" s="19">
        <v>1009</v>
      </c>
      <c r="B1278" s="23"/>
      <c r="C1278" s="203" t="s">
        <v>1324</v>
      </c>
      <c r="D1278" s="21">
        <f>SUM(D1279:D1279)</f>
        <v>0</v>
      </c>
      <c r="E1278" s="21">
        <f>SUM(E1279:E1279)</f>
        <v>0</v>
      </c>
      <c r="F1278" s="139">
        <f t="shared" ref="F1278:H1278" si="301">SUM(F1279:F1279)</f>
        <v>0</v>
      </c>
      <c r="G1278" s="139">
        <f t="shared" si="301"/>
        <v>0</v>
      </c>
      <c r="H1278" s="139">
        <f t="shared" si="301"/>
        <v>0</v>
      </c>
      <c r="I1278" s="21">
        <f>SUM(I1279:I1279)</f>
        <v>0</v>
      </c>
      <c r="J1278" s="21">
        <f>SUM(J1279:J1279)</f>
        <v>0</v>
      </c>
      <c r="K1278" s="21">
        <f>SUM(K1279:K1279)</f>
        <v>0</v>
      </c>
      <c r="L1278" s="21">
        <f>SUM(L1279:L1279)</f>
        <v>0</v>
      </c>
      <c r="M1278" s="21"/>
      <c r="N1278" s="21"/>
      <c r="O1278" s="21"/>
    </row>
    <row r="1279" spans="1:15" ht="29" outlineLevel="2" x14ac:dyDescent="0.45">
      <c r="A1279" s="48">
        <v>1009</v>
      </c>
      <c r="B1279" s="48">
        <v>11001</v>
      </c>
      <c r="C1279" s="194" t="s">
        <v>1325</v>
      </c>
      <c r="D1279" s="30"/>
      <c r="E1279" s="30"/>
      <c r="F1279" s="140"/>
      <c r="G1279" s="141"/>
      <c r="H1279" s="141"/>
      <c r="I1279" s="25"/>
      <c r="J1279" s="25"/>
      <c r="K1279" s="25"/>
      <c r="L1279" s="25"/>
      <c r="M1279" s="25"/>
      <c r="N1279" s="25"/>
      <c r="O1279" s="25"/>
    </row>
    <row r="1280" spans="1:15" x14ac:dyDescent="0.45">
      <c r="A1280" s="26" t="s">
        <v>0</v>
      </c>
      <c r="B1280" s="23"/>
      <c r="C1280" s="204" t="s">
        <v>1326</v>
      </c>
      <c r="D1280" s="27">
        <f>D1281+D1284</f>
        <v>0</v>
      </c>
      <c r="E1280" s="27">
        <f>E1281+E1284</f>
        <v>0</v>
      </c>
      <c r="F1280" s="142">
        <f t="shared" ref="F1280:H1280" si="302">F1281+F1284</f>
        <v>0</v>
      </c>
      <c r="G1280" s="142">
        <f t="shared" si="302"/>
        <v>0</v>
      </c>
      <c r="H1280" s="142">
        <f t="shared" si="302"/>
        <v>0</v>
      </c>
      <c r="I1280" s="27">
        <f t="shared" ref="I1280:K1280" si="303">I1281+I1284</f>
        <v>0</v>
      </c>
      <c r="J1280" s="27">
        <f t="shared" si="303"/>
        <v>0</v>
      </c>
      <c r="K1280" s="27">
        <f t="shared" si="303"/>
        <v>0</v>
      </c>
      <c r="L1280" s="27">
        <f t="shared" ref="L1280" si="304">L1281+L1284</f>
        <v>0</v>
      </c>
      <c r="M1280" s="27"/>
      <c r="N1280" s="27"/>
      <c r="O1280" s="27"/>
    </row>
    <row r="1281" spans="1:15" outlineLevel="1" x14ac:dyDescent="0.45">
      <c r="A1281" s="19">
        <v>1010</v>
      </c>
      <c r="B1281" s="23"/>
      <c r="C1281" s="203" t="s">
        <v>1327</v>
      </c>
      <c r="D1281" s="21">
        <f>SUM(D1282:D1283)</f>
        <v>0</v>
      </c>
      <c r="E1281" s="21">
        <f>SUM(E1282:E1283)</f>
        <v>0</v>
      </c>
      <c r="F1281" s="139">
        <f t="shared" ref="F1281:H1281" si="305">SUM(F1282:F1283)</f>
        <v>0</v>
      </c>
      <c r="G1281" s="139">
        <f t="shared" si="305"/>
        <v>0</v>
      </c>
      <c r="H1281" s="139">
        <f t="shared" si="305"/>
        <v>0</v>
      </c>
      <c r="I1281" s="21">
        <f t="shared" ref="I1281:K1281" si="306">SUM(I1282:I1283)</f>
        <v>0</v>
      </c>
      <c r="J1281" s="21">
        <f t="shared" si="306"/>
        <v>0</v>
      </c>
      <c r="K1281" s="21">
        <f t="shared" si="306"/>
        <v>0</v>
      </c>
      <c r="L1281" s="21">
        <f t="shared" ref="L1281" si="307">SUM(L1282:L1283)</f>
        <v>0</v>
      </c>
      <c r="M1281" s="21"/>
      <c r="N1281" s="21"/>
      <c r="O1281" s="21"/>
    </row>
    <row r="1282" spans="1:15" ht="29" outlineLevel="2" x14ac:dyDescent="0.45">
      <c r="A1282" s="48">
        <v>1010</v>
      </c>
      <c r="B1282" s="48">
        <v>11001</v>
      </c>
      <c r="C1282" s="194" t="s">
        <v>1328</v>
      </c>
      <c r="D1282" s="30"/>
      <c r="E1282" s="30"/>
      <c r="F1282" s="140"/>
      <c r="G1282" s="141"/>
      <c r="H1282" s="141"/>
      <c r="I1282" s="25"/>
      <c r="J1282" s="25"/>
      <c r="K1282" s="25"/>
      <c r="L1282" s="25"/>
      <c r="M1282" s="25"/>
      <c r="N1282" s="25"/>
      <c r="O1282" s="25"/>
    </row>
    <row r="1283" spans="1:15" outlineLevel="2" x14ac:dyDescent="0.45">
      <c r="A1283" s="48">
        <v>1010</v>
      </c>
      <c r="B1283" s="48">
        <v>31001</v>
      </c>
      <c r="C1283" s="194" t="s">
        <v>1329</v>
      </c>
      <c r="D1283" s="25"/>
      <c r="E1283" s="25"/>
      <c r="F1283" s="140"/>
      <c r="G1283" s="141"/>
      <c r="H1283" s="141"/>
      <c r="I1283" s="25"/>
      <c r="J1283" s="25"/>
      <c r="K1283" s="25"/>
      <c r="L1283" s="25"/>
      <c r="M1283" s="25"/>
      <c r="N1283" s="25"/>
      <c r="O1283" s="25"/>
    </row>
    <row r="1284" spans="1:15" outlineLevel="1" x14ac:dyDescent="0.45">
      <c r="A1284" s="70">
        <v>9999</v>
      </c>
      <c r="B1284" s="48"/>
      <c r="C1284" s="194" t="s">
        <v>104</v>
      </c>
      <c r="D1284" s="25"/>
      <c r="E1284" s="25"/>
      <c r="F1284" s="140"/>
      <c r="G1284" s="141"/>
      <c r="H1284" s="141"/>
      <c r="I1284" s="25"/>
      <c r="J1284" s="25"/>
      <c r="K1284" s="25"/>
      <c r="L1284" s="25"/>
      <c r="M1284" s="25"/>
      <c r="N1284" s="25"/>
      <c r="O1284" s="25"/>
    </row>
    <row r="1285" spans="1:15" x14ac:dyDescent="0.45">
      <c r="A1285" s="26" t="s">
        <v>0</v>
      </c>
      <c r="B1285" s="23"/>
      <c r="C1285" s="204" t="s">
        <v>1330</v>
      </c>
      <c r="D1285" s="27">
        <f>D1286+D1289</f>
        <v>0</v>
      </c>
      <c r="E1285" s="27">
        <f>E1286+E1289</f>
        <v>0</v>
      </c>
      <c r="F1285" s="142">
        <f t="shared" ref="F1285:H1285" si="308">F1286+F1289</f>
        <v>0</v>
      </c>
      <c r="G1285" s="142">
        <f t="shared" si="308"/>
        <v>0</v>
      </c>
      <c r="H1285" s="142">
        <f t="shared" si="308"/>
        <v>0</v>
      </c>
      <c r="I1285" s="27">
        <f t="shared" ref="I1285:K1285" si="309">I1286+I1289</f>
        <v>0</v>
      </c>
      <c r="J1285" s="27">
        <f t="shared" si="309"/>
        <v>0</v>
      </c>
      <c r="K1285" s="27">
        <f t="shared" si="309"/>
        <v>0</v>
      </c>
      <c r="L1285" s="27">
        <f t="shared" ref="L1285" si="310">L1286+L1289</f>
        <v>0</v>
      </c>
      <c r="M1285" s="27"/>
      <c r="N1285" s="27"/>
      <c r="O1285" s="27"/>
    </row>
    <row r="1286" spans="1:15" outlineLevel="1" x14ac:dyDescent="0.45">
      <c r="A1286" s="19">
        <v>1025</v>
      </c>
      <c r="B1286" s="23"/>
      <c r="C1286" s="203" t="s">
        <v>1331</v>
      </c>
      <c r="D1286" s="21">
        <f>SUM(D1287:D1288)</f>
        <v>0</v>
      </c>
      <c r="E1286" s="21">
        <f>SUM(E1287:E1288)</f>
        <v>0</v>
      </c>
      <c r="F1286" s="139">
        <f t="shared" ref="F1286:H1286" si="311">SUM(F1287:F1288)</f>
        <v>0</v>
      </c>
      <c r="G1286" s="139">
        <f t="shared" si="311"/>
        <v>0</v>
      </c>
      <c r="H1286" s="139">
        <f t="shared" si="311"/>
        <v>0</v>
      </c>
      <c r="I1286" s="21">
        <f t="shared" ref="I1286:K1286" si="312">SUM(I1287:I1288)</f>
        <v>0</v>
      </c>
      <c r="J1286" s="21">
        <f t="shared" si="312"/>
        <v>0</v>
      </c>
      <c r="K1286" s="21">
        <f t="shared" si="312"/>
        <v>0</v>
      </c>
      <c r="L1286" s="21">
        <f t="shared" ref="L1286" si="313">SUM(L1287:L1288)</f>
        <v>0</v>
      </c>
      <c r="M1286" s="21"/>
      <c r="N1286" s="21"/>
      <c r="O1286" s="21"/>
    </row>
    <row r="1287" spans="1:15" ht="29" outlineLevel="2" x14ac:dyDescent="0.45">
      <c r="A1287" s="48">
        <v>1025</v>
      </c>
      <c r="B1287" s="48">
        <v>11001</v>
      </c>
      <c r="C1287" s="194" t="s">
        <v>1332</v>
      </c>
      <c r="D1287" s="30"/>
      <c r="E1287" s="30"/>
      <c r="F1287" s="140"/>
      <c r="G1287" s="141"/>
      <c r="H1287" s="141"/>
      <c r="I1287" s="25"/>
      <c r="J1287" s="25"/>
      <c r="K1287" s="25"/>
      <c r="L1287" s="25"/>
      <c r="M1287" s="25"/>
      <c r="N1287" s="25"/>
      <c r="O1287" s="25"/>
    </row>
    <row r="1288" spans="1:15" ht="29" outlineLevel="2" x14ac:dyDescent="0.45">
      <c r="A1288" s="48">
        <v>1025</v>
      </c>
      <c r="B1288" s="48">
        <v>31001</v>
      </c>
      <c r="C1288" s="194" t="s">
        <v>1333</v>
      </c>
      <c r="D1288" s="25"/>
      <c r="E1288" s="25"/>
      <c r="F1288" s="140"/>
      <c r="G1288" s="141"/>
      <c r="H1288" s="141"/>
      <c r="I1288" s="25"/>
      <c r="J1288" s="25"/>
      <c r="K1288" s="25"/>
      <c r="L1288" s="25"/>
      <c r="M1288" s="25"/>
      <c r="N1288" s="25"/>
      <c r="O1288" s="25"/>
    </row>
    <row r="1289" spans="1:15" outlineLevel="1" x14ac:dyDescent="0.45">
      <c r="A1289" s="70">
        <v>9999</v>
      </c>
      <c r="B1289" s="48"/>
      <c r="C1289" s="214" t="s">
        <v>104</v>
      </c>
      <c r="D1289" s="30"/>
      <c r="E1289" s="30"/>
      <c r="F1289" s="140"/>
      <c r="G1289" s="141"/>
      <c r="H1289" s="141"/>
      <c r="I1289" s="25"/>
      <c r="J1289" s="25"/>
      <c r="K1289" s="25"/>
      <c r="L1289" s="25"/>
      <c r="M1289" s="25"/>
      <c r="N1289" s="25"/>
      <c r="O1289" s="25"/>
    </row>
    <row r="1290" spans="1:15" x14ac:dyDescent="0.45">
      <c r="A1290" s="26" t="s">
        <v>0</v>
      </c>
      <c r="B1290" s="23"/>
      <c r="C1290" s="204" t="s">
        <v>1334</v>
      </c>
      <c r="D1290" s="27">
        <f>D1291</f>
        <v>0</v>
      </c>
      <c r="E1290" s="27">
        <f t="shared" ref="E1290:L1290" si="314">E1291</f>
        <v>0</v>
      </c>
      <c r="F1290" s="142">
        <f t="shared" si="314"/>
        <v>0</v>
      </c>
      <c r="G1290" s="142">
        <f t="shared" si="314"/>
        <v>0</v>
      </c>
      <c r="H1290" s="142">
        <f t="shared" si="314"/>
        <v>0</v>
      </c>
      <c r="I1290" s="27">
        <f t="shared" si="314"/>
        <v>0</v>
      </c>
      <c r="J1290" s="27">
        <f t="shared" si="314"/>
        <v>0</v>
      </c>
      <c r="K1290" s="27">
        <f t="shared" si="314"/>
        <v>0</v>
      </c>
      <c r="L1290" s="27">
        <f t="shared" si="314"/>
        <v>0</v>
      </c>
      <c r="M1290" s="27"/>
      <c r="N1290" s="27"/>
      <c r="O1290" s="27"/>
    </row>
    <row r="1291" spans="1:15" outlineLevel="1" x14ac:dyDescent="0.45">
      <c r="A1291" s="19">
        <v>1030</v>
      </c>
      <c r="B1291" s="23"/>
      <c r="C1291" s="203" t="s">
        <v>1335</v>
      </c>
      <c r="D1291" s="21">
        <f>SUM(D1292:D1293)</f>
        <v>0</v>
      </c>
      <c r="E1291" s="21">
        <f>SUM(E1292:E1293)</f>
        <v>0</v>
      </c>
      <c r="F1291" s="139">
        <f t="shared" ref="F1291:H1291" si="315">SUM(F1292:F1293)</f>
        <v>0</v>
      </c>
      <c r="G1291" s="139">
        <f t="shared" si="315"/>
        <v>0</v>
      </c>
      <c r="H1291" s="139">
        <f t="shared" si="315"/>
        <v>0</v>
      </c>
      <c r="I1291" s="21">
        <f t="shared" ref="I1291:K1291" si="316">SUM(I1292:I1293)</f>
        <v>0</v>
      </c>
      <c r="J1291" s="21">
        <f t="shared" si="316"/>
        <v>0</v>
      </c>
      <c r="K1291" s="21">
        <f t="shared" si="316"/>
        <v>0</v>
      </c>
      <c r="L1291" s="21">
        <f t="shared" ref="L1291" si="317">SUM(L1292:L1293)</f>
        <v>0</v>
      </c>
      <c r="M1291" s="21"/>
      <c r="N1291" s="21"/>
      <c r="O1291" s="21"/>
    </row>
    <row r="1292" spans="1:15" ht="29" outlineLevel="2" x14ac:dyDescent="0.45">
      <c r="A1292" s="48">
        <v>1030</v>
      </c>
      <c r="B1292" s="48">
        <v>11001</v>
      </c>
      <c r="C1292" s="194" t="s">
        <v>1336</v>
      </c>
      <c r="D1292" s="30"/>
      <c r="E1292" s="30"/>
      <c r="F1292" s="140"/>
      <c r="G1292" s="141"/>
      <c r="H1292" s="141"/>
      <c r="I1292" s="25"/>
      <c r="J1292" s="25"/>
      <c r="K1292" s="25"/>
      <c r="L1292" s="25"/>
      <c r="M1292" s="25"/>
      <c r="N1292" s="25"/>
      <c r="O1292" s="25"/>
    </row>
    <row r="1293" spans="1:15" outlineLevel="2" x14ac:dyDescent="0.45">
      <c r="A1293" s="48">
        <v>1030</v>
      </c>
      <c r="B1293" s="48">
        <v>31001</v>
      </c>
      <c r="C1293" s="194" t="s">
        <v>1337</v>
      </c>
      <c r="D1293" s="30"/>
      <c r="E1293" s="30"/>
      <c r="F1293" s="140"/>
      <c r="G1293" s="141"/>
      <c r="H1293" s="141"/>
      <c r="I1293" s="25"/>
      <c r="J1293" s="25"/>
      <c r="K1293" s="25"/>
      <c r="L1293" s="25"/>
      <c r="M1293" s="25"/>
      <c r="N1293" s="25"/>
      <c r="O1293" s="25"/>
    </row>
    <row r="1294" spans="1:15" x14ac:dyDescent="0.45">
      <c r="A1294" s="26" t="s">
        <v>0</v>
      </c>
      <c r="B1294" s="23"/>
      <c r="C1294" s="204" t="s">
        <v>1338</v>
      </c>
      <c r="D1294" s="27">
        <f>D1295+D1298</f>
        <v>0</v>
      </c>
      <c r="E1294" s="27">
        <f>E1295+E1298</f>
        <v>0</v>
      </c>
      <c r="F1294" s="142">
        <f t="shared" ref="F1294:H1294" si="318">F1295+F1298</f>
        <v>0</v>
      </c>
      <c r="G1294" s="142">
        <f t="shared" si="318"/>
        <v>0</v>
      </c>
      <c r="H1294" s="142">
        <f t="shared" si="318"/>
        <v>0</v>
      </c>
      <c r="I1294" s="27">
        <f>I1295+I1298</f>
        <v>0</v>
      </c>
      <c r="J1294" s="27">
        <f t="shared" ref="J1294:K1294" si="319">J1295+J1298</f>
        <v>0</v>
      </c>
      <c r="K1294" s="27">
        <f t="shared" si="319"/>
        <v>0</v>
      </c>
      <c r="L1294" s="27">
        <f t="shared" ref="L1294" si="320">L1295+L1298</f>
        <v>0</v>
      </c>
      <c r="M1294" s="27"/>
      <c r="N1294" s="27"/>
      <c r="O1294" s="27"/>
    </row>
    <row r="1295" spans="1:15" outlineLevel="1" x14ac:dyDescent="0.45">
      <c r="A1295" s="19">
        <v>1037</v>
      </c>
      <c r="B1295" s="23"/>
      <c r="C1295" s="203" t="s">
        <v>1339</v>
      </c>
      <c r="D1295" s="21">
        <f>SUM(D1296:D1297)</f>
        <v>0</v>
      </c>
      <c r="E1295" s="21">
        <f>SUM(E1296:E1297)</f>
        <v>0</v>
      </c>
      <c r="F1295" s="139">
        <f t="shared" ref="F1295:H1295" si="321">SUM(F1296:F1297)</f>
        <v>0</v>
      </c>
      <c r="G1295" s="139">
        <f t="shared" si="321"/>
        <v>0</v>
      </c>
      <c r="H1295" s="139">
        <f t="shared" si="321"/>
        <v>0</v>
      </c>
      <c r="I1295" s="21">
        <f t="shared" ref="I1295:K1295" si="322">SUM(I1296:I1297)</f>
        <v>0</v>
      </c>
      <c r="J1295" s="21">
        <f t="shared" si="322"/>
        <v>0</v>
      </c>
      <c r="K1295" s="21">
        <f t="shared" si="322"/>
        <v>0</v>
      </c>
      <c r="L1295" s="21">
        <f t="shared" ref="L1295" si="323">SUM(L1296:L1297)</f>
        <v>0</v>
      </c>
      <c r="M1295" s="21"/>
      <c r="N1295" s="21"/>
      <c r="O1295" s="21"/>
    </row>
    <row r="1296" spans="1:15" ht="29" outlineLevel="2" x14ac:dyDescent="0.45">
      <c r="A1296" s="48">
        <v>1037</v>
      </c>
      <c r="B1296" s="48">
        <v>11001</v>
      </c>
      <c r="C1296" s="194" t="s">
        <v>1340</v>
      </c>
      <c r="D1296" s="30"/>
      <c r="E1296" s="30"/>
      <c r="F1296" s="140"/>
      <c r="G1296" s="141"/>
      <c r="H1296" s="141"/>
      <c r="I1296" s="25"/>
      <c r="J1296" s="25"/>
      <c r="K1296" s="25"/>
      <c r="L1296" s="25"/>
      <c r="M1296" s="25"/>
      <c r="N1296" s="25"/>
      <c r="O1296" s="25"/>
    </row>
    <row r="1297" spans="1:15" outlineLevel="2" x14ac:dyDescent="0.45">
      <c r="A1297" s="48">
        <v>1037</v>
      </c>
      <c r="B1297" s="48">
        <v>31001</v>
      </c>
      <c r="C1297" s="194" t="s">
        <v>1341</v>
      </c>
      <c r="D1297" s="25"/>
      <c r="E1297" s="25"/>
      <c r="F1297" s="140"/>
      <c r="G1297" s="141"/>
      <c r="H1297" s="141"/>
      <c r="I1297" s="25"/>
      <c r="J1297" s="25"/>
      <c r="K1297" s="25"/>
      <c r="L1297" s="25"/>
      <c r="M1297" s="25"/>
      <c r="N1297" s="25"/>
      <c r="O1297" s="25"/>
    </row>
    <row r="1298" spans="1:15" outlineLevel="1" x14ac:dyDescent="0.45">
      <c r="A1298" s="70">
        <v>9999</v>
      </c>
      <c r="B1298" s="48"/>
      <c r="C1298" s="194" t="s">
        <v>104</v>
      </c>
      <c r="D1298" s="25"/>
      <c r="E1298" s="25"/>
      <c r="F1298" s="140"/>
      <c r="G1298" s="141"/>
      <c r="H1298" s="141"/>
      <c r="I1298" s="25"/>
      <c r="J1298" s="25"/>
      <c r="K1298" s="25"/>
      <c r="L1298" s="25"/>
      <c r="M1298" s="25"/>
      <c r="N1298" s="25"/>
      <c r="O1298" s="25"/>
    </row>
    <row r="1299" spans="1:15" x14ac:dyDescent="0.45">
      <c r="A1299" s="26" t="s">
        <v>0</v>
      </c>
      <c r="B1299" s="23"/>
      <c r="C1299" s="204" t="s">
        <v>1342</v>
      </c>
      <c r="D1299" s="27">
        <f>D1300+D1303</f>
        <v>0</v>
      </c>
      <c r="E1299" s="27">
        <f>E1300+E1303</f>
        <v>0</v>
      </c>
      <c r="F1299" s="142">
        <f t="shared" ref="F1299:H1299" si="324">F1300+F1303</f>
        <v>0</v>
      </c>
      <c r="G1299" s="142">
        <f t="shared" si="324"/>
        <v>0</v>
      </c>
      <c r="H1299" s="142">
        <f t="shared" si="324"/>
        <v>0</v>
      </c>
      <c r="I1299" s="27">
        <f t="shared" ref="I1299:K1299" si="325">I1300+I1303</f>
        <v>0</v>
      </c>
      <c r="J1299" s="27">
        <f t="shared" si="325"/>
        <v>0</v>
      </c>
      <c r="K1299" s="27">
        <f t="shared" si="325"/>
        <v>0</v>
      </c>
      <c r="L1299" s="27">
        <f t="shared" ref="L1299" si="326">L1300+L1303</f>
        <v>0</v>
      </c>
      <c r="M1299" s="27"/>
      <c r="N1299" s="27"/>
      <c r="O1299" s="27"/>
    </row>
    <row r="1300" spans="1:15" outlineLevel="1" x14ac:dyDescent="0.45">
      <c r="A1300" s="19">
        <v>1039</v>
      </c>
      <c r="B1300" s="23"/>
      <c r="C1300" s="203" t="s">
        <v>1343</v>
      </c>
      <c r="D1300" s="21">
        <f>SUM(D1301:D1302)</f>
        <v>0</v>
      </c>
      <c r="E1300" s="21">
        <f>SUM(E1301:E1302)</f>
        <v>0</v>
      </c>
      <c r="F1300" s="139">
        <f t="shared" ref="F1300:H1300" si="327">SUM(F1301:F1302)</f>
        <v>0</v>
      </c>
      <c r="G1300" s="139">
        <f t="shared" si="327"/>
        <v>0</v>
      </c>
      <c r="H1300" s="139">
        <f t="shared" si="327"/>
        <v>0</v>
      </c>
      <c r="I1300" s="21">
        <f t="shared" ref="I1300:K1300" si="328">SUM(I1301:I1302)</f>
        <v>0</v>
      </c>
      <c r="J1300" s="21">
        <f t="shared" si="328"/>
        <v>0</v>
      </c>
      <c r="K1300" s="21">
        <f t="shared" si="328"/>
        <v>0</v>
      </c>
      <c r="L1300" s="21">
        <f t="shared" ref="L1300" si="329">SUM(L1301:L1302)</f>
        <v>0</v>
      </c>
      <c r="M1300" s="21"/>
      <c r="N1300" s="21"/>
      <c r="O1300" s="21"/>
    </row>
    <row r="1301" spans="1:15" ht="29" outlineLevel="2" x14ac:dyDescent="0.45">
      <c r="A1301" s="48">
        <v>1039</v>
      </c>
      <c r="B1301" s="48">
        <v>11001</v>
      </c>
      <c r="C1301" s="194" t="s">
        <v>1344</v>
      </c>
      <c r="D1301" s="30"/>
      <c r="E1301" s="30"/>
      <c r="F1301" s="140"/>
      <c r="G1301" s="141"/>
      <c r="H1301" s="141"/>
      <c r="I1301" s="25"/>
      <c r="J1301" s="25"/>
      <c r="K1301" s="25"/>
      <c r="L1301" s="25"/>
      <c r="M1301" s="25"/>
      <c r="N1301" s="25"/>
      <c r="O1301" s="25"/>
    </row>
    <row r="1302" spans="1:15" outlineLevel="2" x14ac:dyDescent="0.45">
      <c r="A1302" s="48">
        <v>1039</v>
      </c>
      <c r="B1302" s="48">
        <v>31001</v>
      </c>
      <c r="C1302" s="194" t="s">
        <v>1345</v>
      </c>
      <c r="D1302" s="30"/>
      <c r="E1302" s="30"/>
      <c r="F1302" s="140"/>
      <c r="G1302" s="141"/>
      <c r="H1302" s="141"/>
      <c r="I1302" s="25"/>
      <c r="J1302" s="25"/>
      <c r="K1302" s="25"/>
      <c r="L1302" s="25"/>
      <c r="M1302" s="25"/>
      <c r="N1302" s="25"/>
      <c r="O1302" s="25"/>
    </row>
    <row r="1303" spans="1:15" outlineLevel="1" x14ac:dyDescent="0.45">
      <c r="A1303" s="70">
        <v>9999</v>
      </c>
      <c r="B1303" s="48"/>
      <c r="C1303" s="214" t="s">
        <v>104</v>
      </c>
      <c r="D1303" s="30"/>
      <c r="E1303" s="30"/>
      <c r="F1303" s="140"/>
      <c r="G1303" s="141"/>
      <c r="H1303" s="141"/>
      <c r="I1303" s="25"/>
      <c r="J1303" s="25"/>
      <c r="K1303" s="25"/>
      <c r="L1303" s="25"/>
      <c r="M1303" s="25"/>
      <c r="N1303" s="25"/>
      <c r="O1303" s="25"/>
    </row>
    <row r="1304" spans="1:15" x14ac:dyDescent="0.45">
      <c r="A1304" s="26" t="s">
        <v>0</v>
      </c>
      <c r="B1304" s="23"/>
      <c r="C1304" s="204" t="s">
        <v>1346</v>
      </c>
      <c r="D1304" s="27">
        <f>D1305+D1308</f>
        <v>0</v>
      </c>
      <c r="E1304" s="27">
        <f>E1305+E1308</f>
        <v>0</v>
      </c>
      <c r="F1304" s="142">
        <f t="shared" ref="F1304:H1304" si="330">F1305+F1308</f>
        <v>0</v>
      </c>
      <c r="G1304" s="142">
        <f t="shared" si="330"/>
        <v>0</v>
      </c>
      <c r="H1304" s="142">
        <f t="shared" si="330"/>
        <v>0</v>
      </c>
      <c r="I1304" s="27">
        <f t="shared" ref="I1304:K1304" si="331">I1305+I1308</f>
        <v>0</v>
      </c>
      <c r="J1304" s="27">
        <f t="shared" si="331"/>
        <v>0</v>
      </c>
      <c r="K1304" s="27">
        <f t="shared" si="331"/>
        <v>0</v>
      </c>
      <c r="L1304" s="27">
        <f t="shared" ref="L1304" si="332">L1305+L1308</f>
        <v>0</v>
      </c>
      <c r="M1304" s="27"/>
      <c r="N1304" s="27"/>
      <c r="O1304" s="27"/>
    </row>
    <row r="1305" spans="1:15" outlineLevel="1" x14ac:dyDescent="0.45">
      <c r="A1305" s="19">
        <v>1047</v>
      </c>
      <c r="B1305" s="23"/>
      <c r="C1305" s="203" t="s">
        <v>1347</v>
      </c>
      <c r="D1305" s="21">
        <f>SUM(D1306:D1307)</f>
        <v>0</v>
      </c>
      <c r="E1305" s="21">
        <f>SUM(E1306:E1307)</f>
        <v>0</v>
      </c>
      <c r="F1305" s="139">
        <f t="shared" ref="F1305:H1305" si="333">SUM(F1306:F1307)</f>
        <v>0</v>
      </c>
      <c r="G1305" s="139">
        <f t="shared" si="333"/>
        <v>0</v>
      </c>
      <c r="H1305" s="139">
        <f t="shared" si="333"/>
        <v>0</v>
      </c>
      <c r="I1305" s="21">
        <f t="shared" ref="I1305:K1305" si="334">SUM(I1306:I1307)</f>
        <v>0</v>
      </c>
      <c r="J1305" s="21">
        <f t="shared" si="334"/>
        <v>0</v>
      </c>
      <c r="K1305" s="21">
        <f t="shared" si="334"/>
        <v>0</v>
      </c>
      <c r="L1305" s="21">
        <f t="shared" ref="L1305" si="335">SUM(L1306:L1307)</f>
        <v>0</v>
      </c>
      <c r="M1305" s="21"/>
      <c r="N1305" s="21"/>
      <c r="O1305" s="21"/>
    </row>
    <row r="1306" spans="1:15" ht="29" outlineLevel="2" x14ac:dyDescent="0.45">
      <c r="A1306" s="48">
        <v>1047</v>
      </c>
      <c r="B1306" s="48">
        <v>11001</v>
      </c>
      <c r="C1306" s="194" t="s">
        <v>1348</v>
      </c>
      <c r="D1306" s="30"/>
      <c r="E1306" s="30"/>
      <c r="F1306" s="140"/>
      <c r="G1306" s="141"/>
      <c r="H1306" s="141"/>
      <c r="I1306" s="25"/>
      <c r="J1306" s="25"/>
      <c r="K1306" s="25"/>
      <c r="L1306" s="25"/>
      <c r="M1306" s="25"/>
      <c r="N1306" s="25"/>
      <c r="O1306" s="25"/>
    </row>
    <row r="1307" spans="1:15" outlineLevel="2" x14ac:dyDescent="0.45">
      <c r="A1307" s="48">
        <v>1047</v>
      </c>
      <c r="B1307" s="48">
        <v>31001</v>
      </c>
      <c r="C1307" s="194" t="s">
        <v>1349</v>
      </c>
      <c r="D1307" s="30"/>
      <c r="E1307" s="30"/>
      <c r="F1307" s="140"/>
      <c r="G1307" s="141"/>
      <c r="H1307" s="141"/>
      <c r="I1307" s="25"/>
      <c r="J1307" s="25"/>
      <c r="K1307" s="25"/>
      <c r="L1307" s="25"/>
      <c r="M1307" s="25"/>
      <c r="N1307" s="25"/>
      <c r="O1307" s="25"/>
    </row>
    <row r="1308" spans="1:15" outlineLevel="1" x14ac:dyDescent="0.45">
      <c r="A1308" s="70">
        <v>9999</v>
      </c>
      <c r="B1308" s="48"/>
      <c r="C1308" s="214" t="s">
        <v>104</v>
      </c>
      <c r="D1308" s="46"/>
      <c r="E1308" s="46"/>
      <c r="F1308" s="140"/>
      <c r="G1308" s="141"/>
      <c r="H1308" s="141"/>
      <c r="I1308" s="25"/>
      <c r="J1308" s="25"/>
      <c r="K1308" s="25"/>
      <c r="L1308" s="25"/>
      <c r="M1308" s="25"/>
      <c r="N1308" s="25"/>
      <c r="O1308" s="25"/>
    </row>
    <row r="1309" spans="1:15" x14ac:dyDescent="0.45">
      <c r="A1309" s="26" t="s">
        <v>0</v>
      </c>
      <c r="B1309" s="23"/>
      <c r="C1309" s="204" t="s">
        <v>1350</v>
      </c>
      <c r="D1309" s="27">
        <f>D1310+D1313</f>
        <v>0</v>
      </c>
      <c r="E1309" s="27">
        <f>E1310+E1313</f>
        <v>0</v>
      </c>
      <c r="F1309" s="142">
        <f t="shared" ref="F1309:H1309" si="336">F1310+F1313</f>
        <v>0</v>
      </c>
      <c r="G1309" s="142">
        <f t="shared" si="336"/>
        <v>0</v>
      </c>
      <c r="H1309" s="142">
        <f t="shared" si="336"/>
        <v>0</v>
      </c>
      <c r="I1309" s="27">
        <f>I1310+I1313</f>
        <v>0</v>
      </c>
      <c r="J1309" s="27">
        <f>J1310+J1313</f>
        <v>0</v>
      </c>
      <c r="K1309" s="27">
        <f>K1310+K1313</f>
        <v>0</v>
      </c>
      <c r="L1309" s="27">
        <f>L1310+L1313</f>
        <v>0</v>
      </c>
      <c r="M1309" s="27"/>
      <c r="N1309" s="27"/>
      <c r="O1309" s="27"/>
    </row>
    <row r="1310" spans="1:15" outlineLevel="1" x14ac:dyDescent="0.45">
      <c r="A1310" s="19">
        <v>1051</v>
      </c>
      <c r="B1310" s="23"/>
      <c r="C1310" s="203" t="s">
        <v>1351</v>
      </c>
      <c r="D1310" s="21">
        <f>SUM(D1311:D1312)</f>
        <v>0</v>
      </c>
      <c r="E1310" s="21">
        <f>SUM(E1311:E1312)</f>
        <v>0</v>
      </c>
      <c r="F1310" s="139">
        <f t="shared" ref="F1310:H1310" si="337">SUM(F1311:F1312)</f>
        <v>0</v>
      </c>
      <c r="G1310" s="139">
        <f t="shared" si="337"/>
        <v>0</v>
      </c>
      <c r="H1310" s="139">
        <f t="shared" si="337"/>
        <v>0</v>
      </c>
      <c r="I1310" s="21">
        <f>SUM(I1311:I1312)</f>
        <v>0</v>
      </c>
      <c r="J1310" s="21">
        <f>SUM(J1311:J1312)</f>
        <v>0</v>
      </c>
      <c r="K1310" s="21">
        <f>SUM(K1311:K1312)</f>
        <v>0</v>
      </c>
      <c r="L1310" s="21">
        <f>SUM(L1311:L1312)</f>
        <v>0</v>
      </c>
      <c r="M1310" s="21"/>
      <c r="N1310" s="21"/>
      <c r="O1310" s="21"/>
    </row>
    <row r="1311" spans="1:15" ht="29" outlineLevel="2" x14ac:dyDescent="0.45">
      <c r="A1311" s="48">
        <v>1051</v>
      </c>
      <c r="B1311" s="48">
        <v>11001</v>
      </c>
      <c r="C1311" s="194" t="s">
        <v>1352</v>
      </c>
      <c r="D1311" s="30"/>
      <c r="E1311" s="30"/>
      <c r="F1311" s="140"/>
      <c r="G1311" s="141"/>
      <c r="H1311" s="141"/>
      <c r="I1311" s="25"/>
      <c r="J1311" s="25"/>
      <c r="K1311" s="25"/>
      <c r="L1311" s="25"/>
      <c r="M1311" s="25"/>
      <c r="N1311" s="25"/>
      <c r="O1311" s="25"/>
    </row>
    <row r="1312" spans="1:15" outlineLevel="2" x14ac:dyDescent="0.45">
      <c r="A1312" s="48">
        <v>1051</v>
      </c>
      <c r="B1312" s="48">
        <v>31001</v>
      </c>
      <c r="C1312" s="194" t="s">
        <v>1353</v>
      </c>
      <c r="D1312" s="30"/>
      <c r="E1312" s="30"/>
      <c r="F1312" s="140"/>
      <c r="G1312" s="141"/>
      <c r="H1312" s="141"/>
      <c r="I1312" s="25"/>
      <c r="J1312" s="25"/>
      <c r="K1312" s="25"/>
      <c r="L1312" s="25"/>
      <c r="M1312" s="25"/>
      <c r="N1312" s="25"/>
      <c r="O1312" s="25"/>
    </row>
    <row r="1313" spans="1:15" outlineLevel="1" x14ac:dyDescent="0.45">
      <c r="A1313" s="70">
        <v>9999</v>
      </c>
      <c r="B1313" s="48"/>
      <c r="C1313" s="214" t="s">
        <v>104</v>
      </c>
      <c r="D1313" s="30"/>
      <c r="E1313" s="30"/>
      <c r="F1313" s="140"/>
      <c r="G1313" s="141"/>
      <c r="H1313" s="141"/>
      <c r="I1313" s="25"/>
      <c r="J1313" s="25"/>
      <c r="K1313" s="25"/>
      <c r="L1313" s="25"/>
      <c r="M1313" s="25"/>
      <c r="N1313" s="25"/>
      <c r="O1313" s="25"/>
    </row>
    <row r="1314" spans="1:15" x14ac:dyDescent="0.45">
      <c r="A1314" s="26" t="s">
        <v>0</v>
      </c>
      <c r="B1314" s="23"/>
      <c r="C1314" s="204" t="s">
        <v>1354</v>
      </c>
      <c r="D1314" s="27">
        <f>D1315</f>
        <v>0</v>
      </c>
      <c r="E1314" s="27">
        <f t="shared" ref="E1314:L1314" si="338">E1315</f>
        <v>0</v>
      </c>
      <c r="F1314" s="142">
        <f t="shared" si="338"/>
        <v>0</v>
      </c>
      <c r="G1314" s="142">
        <f t="shared" si="338"/>
        <v>0</v>
      </c>
      <c r="H1314" s="142">
        <f t="shared" si="338"/>
        <v>0</v>
      </c>
      <c r="I1314" s="27">
        <f t="shared" si="338"/>
        <v>0</v>
      </c>
      <c r="J1314" s="27">
        <f t="shared" si="338"/>
        <v>0</v>
      </c>
      <c r="K1314" s="27">
        <f t="shared" si="338"/>
        <v>0</v>
      </c>
      <c r="L1314" s="27">
        <f t="shared" si="338"/>
        <v>0</v>
      </c>
      <c r="M1314" s="27"/>
      <c r="N1314" s="27"/>
      <c r="O1314" s="27"/>
    </row>
    <row r="1315" spans="1:15" outlineLevel="1" x14ac:dyDescent="0.45">
      <c r="A1315" s="19">
        <v>1055</v>
      </c>
      <c r="B1315" s="23"/>
      <c r="C1315" s="203" t="s">
        <v>1355</v>
      </c>
      <c r="D1315" s="21">
        <f>SUM(D1316:D1317)</f>
        <v>0</v>
      </c>
      <c r="E1315" s="21">
        <f>SUM(E1316:E1317)</f>
        <v>0</v>
      </c>
      <c r="F1315" s="139">
        <f t="shared" ref="F1315:H1315" si="339">SUM(F1316:F1317)</f>
        <v>0</v>
      </c>
      <c r="G1315" s="139">
        <f t="shared" si="339"/>
        <v>0</v>
      </c>
      <c r="H1315" s="139">
        <f t="shared" si="339"/>
        <v>0</v>
      </c>
      <c r="I1315" s="21">
        <f>SUM(I1316:I1317)</f>
        <v>0</v>
      </c>
      <c r="J1315" s="21">
        <f>SUM(J1316:J1317)</f>
        <v>0</v>
      </c>
      <c r="K1315" s="21">
        <f>SUM(K1316:K1317)</f>
        <v>0</v>
      </c>
      <c r="L1315" s="21">
        <f>SUM(L1316:L1317)</f>
        <v>0</v>
      </c>
      <c r="M1315" s="21"/>
      <c r="N1315" s="21"/>
      <c r="O1315" s="21"/>
    </row>
    <row r="1316" spans="1:15" ht="29" outlineLevel="2" x14ac:dyDescent="0.45">
      <c r="A1316" s="48">
        <v>1055</v>
      </c>
      <c r="B1316" s="48">
        <v>11001</v>
      </c>
      <c r="C1316" s="194" t="s">
        <v>1356</v>
      </c>
      <c r="D1316" s="71"/>
      <c r="E1316" s="71"/>
      <c r="F1316" s="140"/>
      <c r="G1316" s="141"/>
      <c r="H1316" s="141"/>
      <c r="I1316" s="25"/>
      <c r="J1316" s="25"/>
      <c r="K1316" s="25"/>
      <c r="L1316" s="25"/>
      <c r="M1316" s="25"/>
      <c r="N1316" s="25"/>
      <c r="O1316" s="25"/>
    </row>
    <row r="1317" spans="1:15" outlineLevel="2" x14ac:dyDescent="0.45">
      <c r="A1317" s="48">
        <v>1055</v>
      </c>
      <c r="B1317" s="48">
        <v>31001</v>
      </c>
      <c r="C1317" s="194" t="s">
        <v>1357</v>
      </c>
      <c r="D1317" s="71"/>
      <c r="E1317" s="71"/>
      <c r="F1317" s="140"/>
      <c r="G1317" s="141"/>
      <c r="H1317" s="141"/>
      <c r="I1317" s="25"/>
      <c r="J1317" s="25"/>
      <c r="K1317" s="25"/>
      <c r="L1317" s="25"/>
      <c r="M1317" s="25"/>
      <c r="N1317" s="25"/>
      <c r="O1317" s="25"/>
    </row>
    <row r="1318" spans="1:15" x14ac:dyDescent="0.45">
      <c r="A1318" s="26" t="s">
        <v>0</v>
      </c>
      <c r="B1318" s="23"/>
      <c r="C1318" s="204" t="s">
        <v>1358</v>
      </c>
      <c r="D1318" s="27">
        <f>D1319+D1325+D1327</f>
        <v>0</v>
      </c>
      <c r="E1318" s="27">
        <f t="shared" ref="E1318:L1318" si="340">E1319+E1325+E1327</f>
        <v>0</v>
      </c>
      <c r="F1318" s="142">
        <f t="shared" si="340"/>
        <v>0</v>
      </c>
      <c r="G1318" s="142">
        <f t="shared" si="340"/>
        <v>0</v>
      </c>
      <c r="H1318" s="142">
        <f t="shared" si="340"/>
        <v>0</v>
      </c>
      <c r="I1318" s="27">
        <f t="shared" si="340"/>
        <v>0</v>
      </c>
      <c r="J1318" s="27">
        <f t="shared" si="340"/>
        <v>0</v>
      </c>
      <c r="K1318" s="27">
        <f t="shared" si="340"/>
        <v>0</v>
      </c>
      <c r="L1318" s="27">
        <f t="shared" si="340"/>
        <v>0</v>
      </c>
      <c r="M1318" s="27"/>
      <c r="N1318" s="27"/>
      <c r="O1318" s="27"/>
    </row>
    <row r="1319" spans="1:15" outlineLevel="1" x14ac:dyDescent="0.45">
      <c r="A1319" s="19">
        <v>1139</v>
      </c>
      <c r="B1319" s="23"/>
      <c r="C1319" s="203" t="s">
        <v>1359</v>
      </c>
      <c r="D1319" s="22">
        <f t="shared" ref="D1319:K1319" si="341">SUM(D1320:D1324)</f>
        <v>0</v>
      </c>
      <c r="E1319" s="22">
        <f t="shared" si="341"/>
        <v>0</v>
      </c>
      <c r="F1319" s="181">
        <f t="shared" ref="F1319:H1319" si="342">SUM(F1320:F1324)</f>
        <v>0</v>
      </c>
      <c r="G1319" s="181">
        <f t="shared" si="342"/>
        <v>0</v>
      </c>
      <c r="H1319" s="181">
        <f t="shared" si="342"/>
        <v>0</v>
      </c>
      <c r="I1319" s="22">
        <f t="shared" si="341"/>
        <v>0</v>
      </c>
      <c r="J1319" s="22">
        <f t="shared" si="341"/>
        <v>0</v>
      </c>
      <c r="K1319" s="22">
        <f t="shared" si="341"/>
        <v>0</v>
      </c>
      <c r="L1319" s="22">
        <f t="shared" ref="L1319" si="343">SUM(L1320:L1324)</f>
        <v>0</v>
      </c>
      <c r="M1319" s="22"/>
      <c r="N1319" s="22"/>
      <c r="O1319" s="22"/>
    </row>
    <row r="1320" spans="1:15" outlineLevel="2" x14ac:dyDescent="0.45">
      <c r="A1320" s="48">
        <v>1139</v>
      </c>
      <c r="B1320" s="48">
        <v>11001</v>
      </c>
      <c r="C1320" s="194" t="s">
        <v>1359</v>
      </c>
      <c r="D1320" s="25">
        <v>0</v>
      </c>
      <c r="E1320" s="25"/>
      <c r="F1320" s="140"/>
      <c r="G1320" s="141"/>
      <c r="H1320" s="141"/>
      <c r="I1320" s="25"/>
      <c r="J1320" s="25"/>
      <c r="K1320" s="25"/>
      <c r="L1320" s="25"/>
      <c r="M1320" s="25"/>
      <c r="N1320" s="25"/>
      <c r="O1320" s="25"/>
    </row>
    <row r="1321" spans="1:15" outlineLevel="2" x14ac:dyDescent="0.45">
      <c r="A1321" s="48">
        <v>1139</v>
      </c>
      <c r="B1321" s="48">
        <v>11001</v>
      </c>
      <c r="C1321" s="194" t="s">
        <v>1360</v>
      </c>
      <c r="D1321" s="25">
        <v>0</v>
      </c>
      <c r="E1321" s="25"/>
      <c r="F1321" s="140"/>
      <c r="G1321" s="141"/>
      <c r="H1321" s="141"/>
      <c r="I1321" s="25"/>
      <c r="J1321" s="25"/>
      <c r="K1321" s="25"/>
      <c r="L1321" s="25"/>
      <c r="M1321" s="25"/>
      <c r="N1321" s="25"/>
      <c r="O1321" s="25"/>
    </row>
    <row r="1322" spans="1:15" outlineLevel="2" x14ac:dyDescent="0.45">
      <c r="A1322" s="48">
        <v>1139</v>
      </c>
      <c r="B1322" s="48">
        <v>11001</v>
      </c>
      <c r="C1322" s="194" t="s">
        <v>1361</v>
      </c>
      <c r="D1322" s="25"/>
      <c r="E1322" s="25"/>
      <c r="F1322" s="140"/>
      <c r="G1322" s="141"/>
      <c r="H1322" s="141"/>
      <c r="I1322" s="25"/>
      <c r="J1322" s="25"/>
      <c r="K1322" s="25"/>
      <c r="L1322" s="25"/>
      <c r="M1322" s="25"/>
      <c r="N1322" s="25"/>
      <c r="O1322" s="25"/>
    </row>
    <row r="1323" spans="1:15" ht="43.5" outlineLevel="2" x14ac:dyDescent="0.45">
      <c r="A1323" s="48">
        <v>1139</v>
      </c>
      <c r="B1323" s="48">
        <v>11001</v>
      </c>
      <c r="C1323" s="194" t="s">
        <v>1362</v>
      </c>
      <c r="D1323" s="25"/>
      <c r="E1323" s="25"/>
      <c r="F1323" s="140"/>
      <c r="G1323" s="140"/>
      <c r="H1323" s="140"/>
      <c r="I1323" s="25"/>
      <c r="J1323" s="25"/>
      <c r="K1323" s="25"/>
      <c r="L1323" s="25"/>
      <c r="M1323" s="25"/>
      <c r="N1323" s="25"/>
      <c r="O1323" s="25"/>
    </row>
    <row r="1324" spans="1:15" outlineLevel="2" x14ac:dyDescent="0.45">
      <c r="A1324" s="48">
        <v>1139</v>
      </c>
      <c r="B1324" s="48">
        <v>11002</v>
      </c>
      <c r="C1324" s="194" t="s">
        <v>1363</v>
      </c>
      <c r="D1324" s="25">
        <v>0</v>
      </c>
      <c r="E1324" s="25"/>
      <c r="F1324" s="140"/>
      <c r="G1324" s="141"/>
      <c r="H1324" s="141"/>
      <c r="I1324" s="25"/>
      <c r="J1324" s="25"/>
      <c r="K1324" s="25"/>
      <c r="L1324" s="25"/>
      <c r="M1324" s="25"/>
      <c r="N1324" s="25"/>
      <c r="O1324" s="25"/>
    </row>
    <row r="1325" spans="1:15" ht="29" outlineLevel="1" x14ac:dyDescent="0.45">
      <c r="A1325" s="19">
        <v>1185</v>
      </c>
      <c r="B1325" s="23"/>
      <c r="C1325" s="203" t="s">
        <v>1364</v>
      </c>
      <c r="D1325" s="21">
        <f>SUM(D1326:D1326)</f>
        <v>0</v>
      </c>
      <c r="E1325" s="21">
        <f>SUM(E1326:E1326)</f>
        <v>0</v>
      </c>
      <c r="F1325" s="139">
        <f t="shared" ref="F1325:H1325" si="344">SUM(F1326:F1326)</f>
        <v>0</v>
      </c>
      <c r="G1325" s="139">
        <f t="shared" si="344"/>
        <v>0</v>
      </c>
      <c r="H1325" s="139">
        <f t="shared" si="344"/>
        <v>0</v>
      </c>
      <c r="I1325" s="21">
        <f>SUM(I1326:I1326)</f>
        <v>0</v>
      </c>
      <c r="J1325" s="21">
        <f>SUM(J1326:J1326)</f>
        <v>0</v>
      </c>
      <c r="K1325" s="21">
        <f>SUM(K1326:K1326)</f>
        <v>0</v>
      </c>
      <c r="L1325" s="21">
        <f>SUM(L1326:L1326)</f>
        <v>0</v>
      </c>
      <c r="M1325" s="21"/>
      <c r="N1325" s="21"/>
      <c r="O1325" s="21"/>
    </row>
    <row r="1326" spans="1:15" outlineLevel="2" x14ac:dyDescent="0.45">
      <c r="A1326" s="48">
        <v>1185</v>
      </c>
      <c r="B1326" s="48">
        <v>11001</v>
      </c>
      <c r="C1326" s="194" t="s">
        <v>1365</v>
      </c>
      <c r="D1326" s="25">
        <v>0</v>
      </c>
      <c r="E1326" s="25"/>
      <c r="F1326" s="141"/>
      <c r="G1326" s="141"/>
      <c r="H1326" s="141"/>
      <c r="I1326" s="25"/>
      <c r="J1326" s="25"/>
      <c r="K1326" s="25"/>
      <c r="L1326" s="25"/>
      <c r="M1326" s="25"/>
      <c r="N1326" s="25"/>
      <c r="O1326" s="25"/>
    </row>
    <row r="1327" spans="1:15" ht="29" outlineLevel="1" x14ac:dyDescent="0.45">
      <c r="A1327" s="19">
        <v>1195</v>
      </c>
      <c r="B1327" s="23"/>
      <c r="C1327" s="203" t="s">
        <v>1366</v>
      </c>
      <c r="D1327" s="21">
        <f>SUM(D1328)</f>
        <v>0</v>
      </c>
      <c r="E1327" s="21">
        <f>SUM(E1328)</f>
        <v>0</v>
      </c>
      <c r="F1327" s="139">
        <f t="shared" ref="F1327:H1327" si="345">SUM(F1328)</f>
        <v>0</v>
      </c>
      <c r="G1327" s="139">
        <f t="shared" si="345"/>
        <v>0</v>
      </c>
      <c r="H1327" s="139">
        <f t="shared" si="345"/>
        <v>0</v>
      </c>
      <c r="I1327" s="21">
        <f t="shared" ref="I1327:L1327" si="346">SUM(I1328)</f>
        <v>0</v>
      </c>
      <c r="J1327" s="21">
        <f t="shared" si="346"/>
        <v>0</v>
      </c>
      <c r="K1327" s="21">
        <f t="shared" si="346"/>
        <v>0</v>
      </c>
      <c r="L1327" s="21">
        <f t="shared" si="346"/>
        <v>0</v>
      </c>
      <c r="M1327" s="21"/>
      <c r="N1327" s="21"/>
      <c r="O1327" s="21"/>
    </row>
    <row r="1328" spans="1:15" ht="58" outlineLevel="2" x14ac:dyDescent="0.45">
      <c r="A1328" s="48">
        <v>1195</v>
      </c>
      <c r="B1328" s="48">
        <v>11001</v>
      </c>
      <c r="C1328" s="194" t="s">
        <v>1367</v>
      </c>
      <c r="D1328" s="25">
        <v>0</v>
      </c>
      <c r="E1328" s="25"/>
      <c r="F1328" s="141"/>
      <c r="G1328" s="141"/>
      <c r="H1328" s="141"/>
      <c r="I1328" s="25"/>
      <c r="J1328" s="25"/>
      <c r="K1328" s="25"/>
      <c r="L1328" s="25"/>
      <c r="M1328" s="25"/>
      <c r="N1328" s="25"/>
      <c r="O1328" s="25"/>
    </row>
    <row r="1329" spans="3:3" s="10" customFormat="1" x14ac:dyDescent="0.45">
      <c r="C1329" s="219"/>
    </row>
    <row r="1330" spans="3:3" s="10" customFormat="1" x14ac:dyDescent="0.45">
      <c r="C1330" s="219"/>
    </row>
    <row r="1331" spans="3:3" s="10" customFormat="1" x14ac:dyDescent="0.45">
      <c r="C1331" s="219"/>
    </row>
    <row r="1332" spans="3:3" s="10" customFormat="1" x14ac:dyDescent="0.45">
      <c r="C1332" s="219"/>
    </row>
    <row r="1333" spans="3:3" s="10" customFormat="1" x14ac:dyDescent="0.45">
      <c r="C1333" s="219"/>
    </row>
    <row r="1334" spans="3:3" s="10" customFormat="1" x14ac:dyDescent="0.45">
      <c r="C1334" s="219"/>
    </row>
    <row r="1335" spans="3:3" s="10" customFormat="1" x14ac:dyDescent="0.45">
      <c r="C1335" s="219"/>
    </row>
    <row r="1336" spans="3:3" s="10" customFormat="1" x14ac:dyDescent="0.45">
      <c r="C1336" s="219"/>
    </row>
    <row r="1337" spans="3:3" s="10" customFormat="1" x14ac:dyDescent="0.45">
      <c r="C1337" s="219"/>
    </row>
    <row r="1338" spans="3:3" s="10" customFormat="1" x14ac:dyDescent="0.45">
      <c r="C1338" s="219"/>
    </row>
    <row r="1339" spans="3:3" s="10" customFormat="1" x14ac:dyDescent="0.45">
      <c r="C1339" s="219"/>
    </row>
    <row r="1340" spans="3:3" s="10" customFormat="1" x14ac:dyDescent="0.45">
      <c r="C1340" s="219"/>
    </row>
    <row r="1341" spans="3:3" s="10" customFormat="1" x14ac:dyDescent="0.45">
      <c r="C1341" s="219"/>
    </row>
    <row r="1342" spans="3:3" s="10" customFormat="1" x14ac:dyDescent="0.45">
      <c r="C1342" s="219"/>
    </row>
    <row r="1343" spans="3:3" s="10" customFormat="1" x14ac:dyDescent="0.45">
      <c r="C1343" s="219"/>
    </row>
    <row r="1344" spans="3:3" s="10" customFormat="1" x14ac:dyDescent="0.45">
      <c r="C1344" s="219"/>
    </row>
    <row r="1345" spans="1:95" x14ac:dyDescent="0.45">
      <c r="A1345" s="10"/>
      <c r="B1345" s="10"/>
      <c r="C1345" s="219"/>
      <c r="D1345" s="10"/>
      <c r="E1345" s="10"/>
      <c r="F1345" s="10"/>
      <c r="G1345" s="10"/>
      <c r="H1345" s="10"/>
    </row>
    <row r="1346" spans="1:95" x14ac:dyDescent="0.45">
      <c r="A1346" s="10"/>
      <c r="B1346" s="10"/>
      <c r="C1346" s="219"/>
      <c r="D1346" s="10"/>
      <c r="E1346" s="10"/>
      <c r="F1346" s="10"/>
      <c r="G1346" s="10"/>
      <c r="H1346" s="10"/>
    </row>
    <row r="1347" spans="1:95" x14ac:dyDescent="0.45">
      <c r="A1347" s="10"/>
      <c r="B1347" s="10"/>
      <c r="C1347" s="219"/>
      <c r="D1347" s="10"/>
      <c r="E1347" s="10"/>
      <c r="F1347" s="10"/>
      <c r="G1347" s="10"/>
      <c r="H1347" s="10"/>
    </row>
    <row r="1348" spans="1:95" x14ac:dyDescent="0.45">
      <c r="A1348" s="10"/>
      <c r="B1348" s="10"/>
      <c r="C1348" s="219"/>
      <c r="D1348" s="10"/>
      <c r="E1348" s="10"/>
      <c r="F1348" s="10"/>
      <c r="G1348" s="10"/>
      <c r="H1348" s="10"/>
    </row>
    <row r="1349" spans="1:95" x14ac:dyDescent="0.45">
      <c r="A1349" s="10"/>
      <c r="B1349" s="10"/>
      <c r="C1349" s="219"/>
      <c r="D1349" s="10"/>
      <c r="E1349" s="10"/>
      <c r="F1349" s="10"/>
      <c r="G1349" s="10"/>
      <c r="H1349" s="10"/>
    </row>
    <row r="1350" spans="1:95" x14ac:dyDescent="0.45">
      <c r="A1350" s="10"/>
      <c r="B1350" s="10"/>
      <c r="C1350" s="219"/>
      <c r="D1350" s="10"/>
      <c r="E1350" s="10"/>
      <c r="F1350" s="10"/>
      <c r="G1350" s="10"/>
      <c r="H1350" s="10"/>
    </row>
    <row r="1351" spans="1:95" x14ac:dyDescent="0.45">
      <c r="A1351" s="10"/>
      <c r="B1351" s="10"/>
      <c r="C1351" s="219"/>
      <c r="D1351" s="10"/>
      <c r="E1351" s="10"/>
      <c r="F1351" s="10"/>
      <c r="G1351" s="10"/>
      <c r="H1351" s="10"/>
    </row>
    <row r="1352" spans="1:95" x14ac:dyDescent="0.45">
      <c r="A1352" s="10"/>
      <c r="B1352" s="10"/>
      <c r="C1352" s="219"/>
      <c r="D1352" s="10"/>
      <c r="E1352" s="10"/>
      <c r="F1352" s="10"/>
      <c r="G1352" s="10"/>
      <c r="H1352" s="10"/>
    </row>
    <row r="1353" spans="1:95" x14ac:dyDescent="0.45">
      <c r="A1353" s="10"/>
      <c r="B1353" s="10"/>
      <c r="C1353" s="219"/>
      <c r="D1353" s="10"/>
      <c r="E1353" s="10"/>
      <c r="F1353" s="10"/>
      <c r="G1353" s="10"/>
      <c r="H1353" s="10"/>
    </row>
    <row r="1354" spans="1:95" x14ac:dyDescent="0.45">
      <c r="A1354" s="10"/>
      <c r="B1354" s="10"/>
      <c r="C1354" s="219"/>
      <c r="D1354" s="10"/>
      <c r="E1354" s="10"/>
      <c r="F1354" s="10"/>
      <c r="G1354" s="10"/>
      <c r="H1354" s="10"/>
    </row>
    <row r="1355" spans="1:95" x14ac:dyDescent="0.45">
      <c r="A1355" s="10"/>
      <c r="B1355" s="10"/>
      <c r="C1355" s="219"/>
      <c r="D1355" s="10"/>
      <c r="E1355" s="10"/>
      <c r="F1355" s="10"/>
      <c r="G1355" s="10"/>
      <c r="H1355" s="10"/>
    </row>
    <row r="1356" spans="1:95" s="9" customFormat="1" x14ac:dyDescent="0.45">
      <c r="A1356" s="10"/>
      <c r="B1356" s="10"/>
      <c r="C1356" s="219"/>
      <c r="D1356" s="10"/>
      <c r="E1356" s="10"/>
      <c r="F1356" s="10"/>
      <c r="G1356" s="10"/>
      <c r="H1356" s="10"/>
      <c r="I1356" s="10"/>
      <c r="J1356" s="10"/>
      <c r="K1356" s="10"/>
      <c r="L1356" s="10"/>
      <c r="M1356" s="10"/>
      <c r="N1356" s="10"/>
      <c r="O1356" s="10"/>
      <c r="P1356" s="10"/>
      <c r="Q1356" s="10"/>
      <c r="R1356" s="10"/>
      <c r="S1356" s="10"/>
      <c r="T1356" s="10"/>
      <c r="U1356" s="10"/>
      <c r="V1356" s="10"/>
      <c r="W1356" s="10"/>
      <c r="X1356" s="10"/>
      <c r="Y1356" s="10"/>
      <c r="Z1356" s="10"/>
      <c r="AA1356" s="10"/>
      <c r="AB1356" s="10"/>
      <c r="AC1356" s="10"/>
      <c r="AD1356" s="10"/>
      <c r="AE1356" s="10"/>
      <c r="AF1356" s="10"/>
      <c r="AG1356" s="10"/>
      <c r="AH1356" s="10"/>
      <c r="AI1356" s="10"/>
      <c r="AJ1356" s="10"/>
      <c r="AK1356" s="10"/>
      <c r="AL1356" s="10"/>
      <c r="AM1356" s="10"/>
      <c r="AN1356" s="10"/>
      <c r="AO1356" s="10"/>
      <c r="AP1356" s="10"/>
      <c r="AQ1356" s="10"/>
      <c r="AR1356" s="10"/>
      <c r="AS1356" s="10"/>
      <c r="AT1356" s="10"/>
      <c r="AU1356" s="10"/>
      <c r="AV1356" s="10"/>
      <c r="AW1356" s="10"/>
      <c r="AX1356" s="10"/>
      <c r="AY1356" s="10"/>
      <c r="AZ1356" s="10"/>
      <c r="BA1356" s="10"/>
      <c r="BB1356" s="10"/>
      <c r="BC1356" s="10"/>
      <c r="BD1356" s="10"/>
      <c r="BE1356" s="10"/>
      <c r="BF1356" s="10"/>
      <c r="BG1356" s="10"/>
      <c r="BH1356" s="10"/>
      <c r="BI1356" s="10"/>
      <c r="BJ1356" s="10"/>
      <c r="BK1356" s="10"/>
      <c r="BL1356" s="10"/>
      <c r="BM1356" s="10"/>
      <c r="BN1356" s="10"/>
      <c r="BO1356" s="10"/>
      <c r="BP1356" s="10"/>
      <c r="BQ1356" s="10"/>
      <c r="BR1356" s="10"/>
      <c r="BS1356" s="10"/>
      <c r="BT1356" s="10"/>
      <c r="BU1356" s="10"/>
      <c r="BV1356" s="10"/>
      <c r="BW1356" s="10"/>
      <c r="BX1356" s="10"/>
      <c r="BY1356" s="10"/>
      <c r="BZ1356" s="10"/>
      <c r="CA1356" s="10"/>
      <c r="CB1356" s="10"/>
      <c r="CC1356" s="10"/>
      <c r="CD1356" s="10"/>
      <c r="CE1356" s="10"/>
      <c r="CF1356" s="10"/>
      <c r="CG1356" s="10"/>
      <c r="CH1356" s="10"/>
      <c r="CI1356" s="10"/>
      <c r="CJ1356" s="10"/>
      <c r="CK1356" s="10"/>
      <c r="CL1356" s="10"/>
      <c r="CM1356" s="10"/>
      <c r="CN1356" s="10"/>
      <c r="CO1356" s="10"/>
      <c r="CP1356" s="10"/>
      <c r="CQ1356" s="10"/>
    </row>
    <row r="1357" spans="1:95" s="9" customFormat="1" x14ac:dyDescent="0.45">
      <c r="A1357" s="10"/>
      <c r="B1357" s="10"/>
      <c r="C1357" s="219"/>
      <c r="D1357" s="10"/>
      <c r="E1357" s="10"/>
      <c r="F1357" s="10"/>
      <c r="G1357" s="10"/>
      <c r="H1357" s="10"/>
      <c r="I1357" s="10"/>
      <c r="J1357" s="10"/>
      <c r="K1357" s="10"/>
      <c r="L1357" s="10"/>
      <c r="M1357" s="10"/>
      <c r="N1357" s="10"/>
      <c r="O1357" s="10"/>
      <c r="P1357" s="10"/>
      <c r="Q1357" s="10"/>
      <c r="R1357" s="10"/>
      <c r="S1357" s="10"/>
      <c r="T1357" s="10"/>
      <c r="U1357" s="10"/>
      <c r="V1357" s="10"/>
      <c r="W1357" s="10"/>
      <c r="X1357" s="10"/>
      <c r="Y1357" s="10"/>
      <c r="Z1357" s="10"/>
      <c r="AA1357" s="10"/>
      <c r="AB1357" s="10"/>
      <c r="AC1357" s="10"/>
      <c r="AD1357" s="10"/>
      <c r="AE1357" s="10"/>
      <c r="AF1357" s="10"/>
      <c r="AG1357" s="10"/>
      <c r="AH1357" s="10"/>
      <c r="AI1357" s="10"/>
      <c r="AJ1357" s="10"/>
      <c r="AK1357" s="10"/>
      <c r="AL1357" s="10"/>
      <c r="AM1357" s="10"/>
      <c r="AN1357" s="10"/>
      <c r="AO1357" s="10"/>
      <c r="AP1357" s="10"/>
      <c r="AQ1357" s="10"/>
      <c r="AR1357" s="10"/>
      <c r="AS1357" s="10"/>
      <c r="AT1357" s="10"/>
      <c r="AU1357" s="10"/>
      <c r="AV1357" s="10"/>
      <c r="AW1357" s="10"/>
      <c r="AX1357" s="10"/>
      <c r="AY1357" s="10"/>
      <c r="AZ1357" s="10"/>
      <c r="BA1357" s="10"/>
      <c r="BB1357" s="10"/>
      <c r="BC1357" s="10"/>
      <c r="BD1357" s="10"/>
      <c r="BE1357" s="10"/>
      <c r="BF1357" s="10"/>
      <c r="BG1357" s="10"/>
      <c r="BH1357" s="10"/>
      <c r="BI1357" s="10"/>
      <c r="BJ1357" s="10"/>
      <c r="BK1357" s="10"/>
      <c r="BL1357" s="10"/>
      <c r="BM1357" s="10"/>
      <c r="BN1357" s="10"/>
      <c r="BO1357" s="10"/>
      <c r="BP1357" s="10"/>
      <c r="BQ1357" s="10"/>
      <c r="BR1357" s="10"/>
      <c r="BS1357" s="10"/>
      <c r="BT1357" s="10"/>
      <c r="BU1357" s="10"/>
      <c r="BV1357" s="10"/>
      <c r="BW1357" s="10"/>
      <c r="BX1357" s="10"/>
      <c r="BY1357" s="10"/>
      <c r="BZ1357" s="10"/>
      <c r="CA1357" s="10"/>
      <c r="CB1357" s="10"/>
      <c r="CC1357" s="10"/>
      <c r="CD1357" s="10"/>
      <c r="CE1357" s="10"/>
      <c r="CF1357" s="10"/>
      <c r="CG1357" s="10"/>
      <c r="CH1357" s="10"/>
      <c r="CI1357" s="10"/>
      <c r="CJ1357" s="10"/>
      <c r="CK1357" s="10"/>
      <c r="CL1357" s="10"/>
      <c r="CM1357" s="10"/>
      <c r="CN1357" s="10"/>
      <c r="CO1357" s="10"/>
      <c r="CP1357" s="10"/>
      <c r="CQ1357" s="10"/>
    </row>
    <row r="1358" spans="1:95" s="9" customFormat="1" x14ac:dyDescent="0.45">
      <c r="A1358" s="10"/>
      <c r="B1358" s="10"/>
      <c r="C1358" s="219"/>
      <c r="D1358" s="10"/>
      <c r="E1358" s="10"/>
      <c r="F1358" s="10"/>
      <c r="G1358" s="10"/>
      <c r="H1358" s="10"/>
      <c r="I1358" s="10"/>
      <c r="J1358" s="10"/>
      <c r="K1358" s="10"/>
      <c r="L1358" s="10"/>
      <c r="M1358" s="10"/>
      <c r="N1358" s="10"/>
      <c r="O1358" s="10"/>
      <c r="P1358" s="10"/>
      <c r="Q1358" s="10"/>
      <c r="R1358" s="10"/>
      <c r="S1358" s="10"/>
      <c r="T1358" s="10"/>
      <c r="U1358" s="10"/>
      <c r="V1358" s="10"/>
      <c r="W1358" s="10"/>
      <c r="X1358" s="10"/>
      <c r="Y1358" s="10"/>
      <c r="Z1358" s="10"/>
      <c r="AA1358" s="10"/>
      <c r="AB1358" s="10"/>
      <c r="AC1358" s="10"/>
      <c r="AD1358" s="10"/>
      <c r="AE1358" s="10"/>
      <c r="AF1358" s="10"/>
      <c r="AG1358" s="10"/>
      <c r="AH1358" s="10"/>
      <c r="AI1358" s="10"/>
      <c r="AJ1358" s="10"/>
      <c r="AK1358" s="10"/>
      <c r="AL1358" s="10"/>
      <c r="AM1358" s="10"/>
      <c r="AN1358" s="10"/>
      <c r="AO1358" s="10"/>
      <c r="AP1358" s="10"/>
      <c r="AQ1358" s="10"/>
      <c r="AR1358" s="10"/>
      <c r="AS1358" s="10"/>
      <c r="AT1358" s="10"/>
      <c r="AU1358" s="10"/>
      <c r="AV1358" s="10"/>
      <c r="AW1358" s="10"/>
      <c r="AX1358" s="10"/>
      <c r="AY1358" s="10"/>
      <c r="AZ1358" s="10"/>
      <c r="BA1358" s="10"/>
      <c r="BB1358" s="10"/>
      <c r="BC1358" s="10"/>
      <c r="BD1358" s="10"/>
      <c r="BE1358" s="10"/>
      <c r="BF1358" s="10"/>
      <c r="BG1358" s="10"/>
      <c r="BH1358" s="10"/>
      <c r="BI1358" s="10"/>
      <c r="BJ1358" s="10"/>
      <c r="BK1358" s="10"/>
      <c r="BL1358" s="10"/>
      <c r="BM1358" s="10"/>
      <c r="BN1358" s="10"/>
      <c r="BO1358" s="10"/>
      <c r="BP1358" s="10"/>
      <c r="BQ1358" s="10"/>
      <c r="BR1358" s="10"/>
      <c r="BS1358" s="10"/>
      <c r="BT1358" s="10"/>
      <c r="BU1358" s="10"/>
      <c r="BV1358" s="10"/>
      <c r="BW1358" s="10"/>
      <c r="BX1358" s="10"/>
      <c r="BY1358" s="10"/>
      <c r="BZ1358" s="10"/>
      <c r="CA1358" s="10"/>
      <c r="CB1358" s="10"/>
      <c r="CC1358" s="10"/>
      <c r="CD1358" s="10"/>
      <c r="CE1358" s="10"/>
      <c r="CF1358" s="10"/>
      <c r="CG1358" s="10"/>
      <c r="CH1358" s="10"/>
      <c r="CI1358" s="10"/>
      <c r="CJ1358" s="10"/>
      <c r="CK1358" s="10"/>
      <c r="CL1358" s="10"/>
      <c r="CM1358" s="10"/>
      <c r="CN1358" s="10"/>
      <c r="CO1358" s="10"/>
      <c r="CP1358" s="10"/>
      <c r="CQ1358" s="10"/>
    </row>
    <row r="1359" spans="1:95" s="9" customFormat="1" x14ac:dyDescent="0.45">
      <c r="A1359" s="10"/>
      <c r="B1359" s="10"/>
      <c r="C1359" s="219"/>
      <c r="D1359" s="10"/>
      <c r="E1359" s="10"/>
      <c r="F1359" s="10"/>
      <c r="G1359" s="10"/>
      <c r="H1359" s="10"/>
      <c r="I1359" s="10"/>
      <c r="J1359" s="10"/>
      <c r="K1359" s="10"/>
      <c r="L1359" s="10"/>
      <c r="M1359" s="10"/>
      <c r="N1359" s="10"/>
      <c r="O1359" s="10"/>
      <c r="P1359" s="10"/>
      <c r="Q1359" s="10"/>
      <c r="R1359" s="10"/>
      <c r="S1359" s="10"/>
      <c r="T1359" s="10"/>
      <c r="U1359" s="10"/>
      <c r="V1359" s="10"/>
      <c r="W1359" s="10"/>
      <c r="X1359" s="10"/>
      <c r="Y1359" s="10"/>
      <c r="Z1359" s="10"/>
      <c r="AA1359" s="10"/>
      <c r="AB1359" s="10"/>
      <c r="AC1359" s="10"/>
      <c r="AD1359" s="10"/>
      <c r="AE1359" s="10"/>
      <c r="AF1359" s="10"/>
      <c r="AG1359" s="10"/>
      <c r="AH1359" s="10"/>
      <c r="AI1359" s="10"/>
      <c r="AJ1359" s="10"/>
      <c r="AK1359" s="10"/>
      <c r="AL1359" s="10"/>
      <c r="AM1359" s="10"/>
      <c r="AN1359" s="10"/>
      <c r="AO1359" s="10"/>
      <c r="AP1359" s="10"/>
      <c r="AQ1359" s="10"/>
      <c r="AR1359" s="10"/>
      <c r="AS1359" s="10"/>
      <c r="AT1359" s="10"/>
      <c r="AU1359" s="10"/>
      <c r="AV1359" s="10"/>
      <c r="AW1359" s="10"/>
      <c r="AX1359" s="10"/>
      <c r="AY1359" s="10"/>
      <c r="AZ1359" s="10"/>
      <c r="BA1359" s="10"/>
      <c r="BB1359" s="10"/>
      <c r="BC1359" s="10"/>
      <c r="BD1359" s="10"/>
      <c r="BE1359" s="10"/>
      <c r="BF1359" s="10"/>
      <c r="BG1359" s="10"/>
      <c r="BH1359" s="10"/>
      <c r="BI1359" s="10"/>
      <c r="BJ1359" s="10"/>
      <c r="BK1359" s="10"/>
      <c r="BL1359" s="10"/>
      <c r="BM1359" s="10"/>
      <c r="BN1359" s="10"/>
      <c r="BO1359" s="10"/>
      <c r="BP1359" s="10"/>
      <c r="BQ1359" s="10"/>
      <c r="BR1359" s="10"/>
      <c r="BS1359" s="10"/>
      <c r="BT1359" s="10"/>
      <c r="BU1359" s="10"/>
      <c r="BV1359" s="10"/>
      <c r="BW1359" s="10"/>
      <c r="BX1359" s="10"/>
      <c r="BY1359" s="10"/>
      <c r="BZ1359" s="10"/>
      <c r="CA1359" s="10"/>
      <c r="CB1359" s="10"/>
      <c r="CC1359" s="10"/>
      <c r="CD1359" s="10"/>
      <c r="CE1359" s="10"/>
      <c r="CF1359" s="10"/>
      <c r="CG1359" s="10"/>
      <c r="CH1359" s="10"/>
      <c r="CI1359" s="10"/>
      <c r="CJ1359" s="10"/>
      <c r="CK1359" s="10"/>
      <c r="CL1359" s="10"/>
      <c r="CM1359" s="10"/>
      <c r="CN1359" s="10"/>
      <c r="CO1359" s="10"/>
      <c r="CP1359" s="10"/>
      <c r="CQ1359" s="10"/>
    </row>
    <row r="1360" spans="1:95" s="9" customFormat="1" x14ac:dyDescent="0.45">
      <c r="A1360" s="10"/>
      <c r="B1360" s="10"/>
      <c r="C1360" s="219"/>
      <c r="D1360" s="10"/>
      <c r="E1360" s="10"/>
      <c r="F1360" s="10"/>
      <c r="G1360" s="10"/>
      <c r="H1360" s="10"/>
      <c r="I1360" s="10"/>
      <c r="J1360" s="10"/>
      <c r="K1360" s="10"/>
      <c r="L1360" s="10"/>
      <c r="M1360" s="10"/>
      <c r="N1360" s="10"/>
      <c r="O1360" s="10"/>
      <c r="P1360" s="10"/>
      <c r="Q1360" s="10"/>
      <c r="R1360" s="10"/>
      <c r="S1360" s="10"/>
      <c r="T1360" s="10"/>
      <c r="U1360" s="10"/>
      <c r="V1360" s="10"/>
      <c r="W1360" s="10"/>
      <c r="X1360" s="10"/>
      <c r="Y1360" s="10"/>
      <c r="Z1360" s="10"/>
      <c r="AA1360" s="10"/>
      <c r="AB1360" s="10"/>
      <c r="AC1360" s="10"/>
      <c r="AD1360" s="10"/>
      <c r="AE1360" s="10"/>
      <c r="AF1360" s="10"/>
      <c r="AG1360" s="10"/>
      <c r="AH1360" s="10"/>
      <c r="AI1360" s="10"/>
      <c r="AJ1360" s="10"/>
      <c r="AK1360" s="10"/>
      <c r="AL1360" s="10"/>
      <c r="AM1360" s="10"/>
      <c r="AN1360" s="10"/>
      <c r="AO1360" s="10"/>
      <c r="AP1360" s="10"/>
      <c r="AQ1360" s="10"/>
      <c r="AR1360" s="10"/>
      <c r="AS1360" s="10"/>
      <c r="AT1360" s="10"/>
      <c r="AU1360" s="10"/>
      <c r="AV1360" s="10"/>
      <c r="AW1360" s="10"/>
      <c r="AX1360" s="10"/>
      <c r="AY1360" s="10"/>
      <c r="AZ1360" s="10"/>
      <c r="BA1360" s="10"/>
      <c r="BB1360" s="10"/>
      <c r="BC1360" s="10"/>
      <c r="BD1360" s="10"/>
      <c r="BE1360" s="10"/>
      <c r="BF1360" s="10"/>
      <c r="BG1360" s="10"/>
      <c r="BH1360" s="10"/>
      <c r="BI1360" s="10"/>
      <c r="BJ1360" s="10"/>
      <c r="BK1360" s="10"/>
      <c r="BL1360" s="10"/>
      <c r="BM1360" s="10"/>
      <c r="BN1360" s="10"/>
      <c r="BO1360" s="10"/>
      <c r="BP1360" s="10"/>
      <c r="BQ1360" s="10"/>
      <c r="BR1360" s="10"/>
      <c r="BS1360" s="10"/>
      <c r="BT1360" s="10"/>
      <c r="BU1360" s="10"/>
      <c r="BV1360" s="10"/>
      <c r="BW1360" s="10"/>
      <c r="BX1360" s="10"/>
      <c r="BY1360" s="10"/>
      <c r="BZ1360" s="10"/>
      <c r="CA1360" s="10"/>
      <c r="CB1360" s="10"/>
      <c r="CC1360" s="10"/>
      <c r="CD1360" s="10"/>
      <c r="CE1360" s="10"/>
      <c r="CF1360" s="10"/>
      <c r="CG1360" s="10"/>
      <c r="CH1360" s="10"/>
      <c r="CI1360" s="10"/>
      <c r="CJ1360" s="10"/>
      <c r="CK1360" s="10"/>
      <c r="CL1360" s="10"/>
      <c r="CM1360" s="10"/>
      <c r="CN1360" s="10"/>
      <c r="CO1360" s="10"/>
      <c r="CP1360" s="10"/>
      <c r="CQ1360" s="10"/>
    </row>
    <row r="1361" spans="1:95" s="9" customFormat="1" x14ac:dyDescent="0.45">
      <c r="A1361" s="10"/>
      <c r="B1361" s="10"/>
      <c r="C1361" s="219"/>
      <c r="D1361" s="10"/>
      <c r="E1361" s="10"/>
      <c r="F1361" s="10"/>
      <c r="G1361" s="10"/>
      <c r="H1361" s="10"/>
      <c r="I1361" s="10"/>
      <c r="J1361" s="10"/>
      <c r="K1361" s="10"/>
      <c r="L1361" s="10"/>
      <c r="M1361" s="10"/>
      <c r="N1361" s="10"/>
      <c r="O1361" s="10"/>
      <c r="P1361" s="10"/>
      <c r="Q1361" s="10"/>
      <c r="R1361" s="10"/>
      <c r="S1361" s="10"/>
      <c r="T1361" s="10"/>
      <c r="U1361" s="10"/>
      <c r="V1361" s="10"/>
      <c r="W1361" s="10"/>
      <c r="X1361" s="10"/>
      <c r="Y1361" s="10"/>
      <c r="Z1361" s="10"/>
      <c r="AA1361" s="10"/>
      <c r="AB1361" s="10"/>
      <c r="AC1361" s="10"/>
      <c r="AD1361" s="10"/>
      <c r="AE1361" s="10"/>
      <c r="AF1361" s="10"/>
      <c r="AG1361" s="10"/>
      <c r="AH1361" s="10"/>
      <c r="AI1361" s="10"/>
      <c r="AJ1361" s="10"/>
      <c r="AK1361" s="10"/>
      <c r="AL1361" s="10"/>
      <c r="AM1361" s="10"/>
      <c r="AN1361" s="10"/>
      <c r="AO1361" s="10"/>
      <c r="AP1361" s="10"/>
      <c r="AQ1361" s="10"/>
      <c r="AR1361" s="10"/>
      <c r="AS1361" s="10"/>
      <c r="AT1361" s="10"/>
      <c r="AU1361" s="10"/>
      <c r="AV1361" s="10"/>
      <c r="AW1361" s="10"/>
      <c r="AX1361" s="10"/>
      <c r="AY1361" s="10"/>
      <c r="AZ1361" s="10"/>
      <c r="BA1361" s="10"/>
      <c r="BB1361" s="10"/>
      <c r="BC1361" s="10"/>
      <c r="BD1361" s="10"/>
      <c r="BE1361" s="10"/>
      <c r="BF1361" s="10"/>
      <c r="BG1361" s="10"/>
      <c r="BH1361" s="10"/>
      <c r="BI1361" s="10"/>
      <c r="BJ1361" s="10"/>
      <c r="BK1361" s="10"/>
      <c r="BL1361" s="10"/>
      <c r="BM1361" s="10"/>
      <c r="BN1361" s="10"/>
      <c r="BO1361" s="10"/>
      <c r="BP1361" s="10"/>
      <c r="BQ1361" s="10"/>
      <c r="BR1361" s="10"/>
      <c r="BS1361" s="10"/>
      <c r="BT1361" s="10"/>
      <c r="BU1361" s="10"/>
      <c r="BV1361" s="10"/>
      <c r="BW1361" s="10"/>
      <c r="BX1361" s="10"/>
      <c r="BY1361" s="10"/>
      <c r="BZ1361" s="10"/>
      <c r="CA1361" s="10"/>
      <c r="CB1361" s="10"/>
      <c r="CC1361" s="10"/>
      <c r="CD1361" s="10"/>
      <c r="CE1361" s="10"/>
      <c r="CF1361" s="10"/>
      <c r="CG1361" s="10"/>
      <c r="CH1361" s="10"/>
      <c r="CI1361" s="10"/>
      <c r="CJ1361" s="10"/>
      <c r="CK1361" s="10"/>
      <c r="CL1361" s="10"/>
      <c r="CM1361" s="10"/>
      <c r="CN1361" s="10"/>
      <c r="CO1361" s="10"/>
      <c r="CP1361" s="10"/>
      <c r="CQ1361" s="10"/>
    </row>
    <row r="1362" spans="1:95" s="9" customFormat="1" x14ac:dyDescent="0.45">
      <c r="A1362" s="10"/>
      <c r="B1362" s="10"/>
      <c r="C1362" s="219"/>
      <c r="D1362" s="10"/>
      <c r="E1362" s="10"/>
      <c r="F1362" s="10"/>
      <c r="G1362" s="10"/>
      <c r="H1362" s="10"/>
      <c r="I1362" s="10"/>
      <c r="J1362" s="10"/>
      <c r="K1362" s="10"/>
      <c r="L1362" s="10"/>
      <c r="M1362" s="10"/>
      <c r="N1362" s="10"/>
      <c r="O1362" s="10"/>
      <c r="P1362" s="10"/>
      <c r="Q1362" s="10"/>
      <c r="R1362" s="10"/>
      <c r="S1362" s="10"/>
      <c r="T1362" s="10"/>
      <c r="U1362" s="10"/>
      <c r="V1362" s="10"/>
      <c r="W1362" s="10"/>
      <c r="X1362" s="10"/>
      <c r="Y1362" s="10"/>
      <c r="Z1362" s="10"/>
      <c r="AA1362" s="10"/>
      <c r="AB1362" s="10"/>
      <c r="AC1362" s="10"/>
      <c r="AD1362" s="10"/>
      <c r="AE1362" s="10"/>
      <c r="AF1362" s="10"/>
      <c r="AG1362" s="10"/>
      <c r="AH1362" s="10"/>
      <c r="AI1362" s="10"/>
      <c r="AJ1362" s="10"/>
      <c r="AK1362" s="10"/>
      <c r="AL1362" s="10"/>
      <c r="AM1362" s="10"/>
      <c r="AN1362" s="10"/>
      <c r="AO1362" s="10"/>
      <c r="AP1362" s="10"/>
      <c r="AQ1362" s="10"/>
      <c r="AR1362" s="10"/>
      <c r="AS1362" s="10"/>
      <c r="AT1362" s="10"/>
      <c r="AU1362" s="10"/>
      <c r="AV1362" s="10"/>
      <c r="AW1362" s="10"/>
      <c r="AX1362" s="10"/>
      <c r="AY1362" s="10"/>
      <c r="AZ1362" s="10"/>
      <c r="BA1362" s="10"/>
      <c r="BB1362" s="10"/>
      <c r="BC1362" s="10"/>
      <c r="BD1362" s="10"/>
      <c r="BE1362" s="10"/>
      <c r="BF1362" s="10"/>
      <c r="BG1362" s="10"/>
      <c r="BH1362" s="10"/>
      <c r="BI1362" s="10"/>
      <c r="BJ1362" s="10"/>
      <c r="BK1362" s="10"/>
      <c r="BL1362" s="10"/>
      <c r="BM1362" s="10"/>
      <c r="BN1362" s="10"/>
      <c r="BO1362" s="10"/>
      <c r="BP1362" s="10"/>
      <c r="BQ1362" s="10"/>
      <c r="BR1362" s="10"/>
      <c r="BS1362" s="10"/>
      <c r="BT1362" s="10"/>
      <c r="BU1362" s="10"/>
      <c r="BV1362" s="10"/>
      <c r="BW1362" s="10"/>
      <c r="BX1362" s="10"/>
      <c r="BY1362" s="10"/>
      <c r="BZ1362" s="10"/>
      <c r="CA1362" s="10"/>
      <c r="CB1362" s="10"/>
      <c r="CC1362" s="10"/>
      <c r="CD1362" s="10"/>
      <c r="CE1362" s="10"/>
      <c r="CF1362" s="10"/>
      <c r="CG1362" s="10"/>
      <c r="CH1362" s="10"/>
      <c r="CI1362" s="10"/>
      <c r="CJ1362" s="10"/>
      <c r="CK1362" s="10"/>
      <c r="CL1362" s="10"/>
      <c r="CM1362" s="10"/>
      <c r="CN1362" s="10"/>
      <c r="CO1362" s="10"/>
      <c r="CP1362" s="10"/>
      <c r="CQ1362" s="10"/>
    </row>
    <row r="1363" spans="1:95" s="9" customFormat="1" x14ac:dyDescent="0.45">
      <c r="A1363" s="10"/>
      <c r="B1363" s="10"/>
      <c r="C1363" s="219"/>
      <c r="D1363" s="10"/>
      <c r="E1363" s="10"/>
      <c r="F1363" s="10"/>
      <c r="G1363" s="10"/>
      <c r="H1363" s="10"/>
      <c r="I1363" s="10"/>
      <c r="J1363" s="10"/>
      <c r="K1363" s="10"/>
      <c r="L1363" s="10"/>
      <c r="M1363" s="10"/>
      <c r="N1363" s="10"/>
      <c r="O1363" s="10"/>
      <c r="P1363" s="10"/>
      <c r="Q1363" s="10"/>
      <c r="R1363" s="10"/>
      <c r="S1363" s="10"/>
      <c r="T1363" s="10"/>
      <c r="U1363" s="10"/>
      <c r="V1363" s="10"/>
      <c r="W1363" s="10"/>
      <c r="X1363" s="10"/>
      <c r="Y1363" s="10"/>
      <c r="Z1363" s="10"/>
      <c r="AA1363" s="10"/>
      <c r="AB1363" s="10"/>
      <c r="AC1363" s="10"/>
      <c r="AD1363" s="10"/>
      <c r="AE1363" s="10"/>
      <c r="AF1363" s="10"/>
      <c r="AG1363" s="10"/>
      <c r="AH1363" s="10"/>
      <c r="AI1363" s="10"/>
      <c r="AJ1363" s="10"/>
      <c r="AK1363" s="10"/>
      <c r="AL1363" s="10"/>
      <c r="AM1363" s="10"/>
      <c r="AN1363" s="10"/>
      <c r="AO1363" s="10"/>
      <c r="AP1363" s="10"/>
      <c r="AQ1363" s="10"/>
      <c r="AR1363" s="10"/>
      <c r="AS1363" s="10"/>
      <c r="AT1363" s="10"/>
      <c r="AU1363" s="10"/>
      <c r="AV1363" s="10"/>
      <c r="AW1363" s="10"/>
      <c r="AX1363" s="10"/>
      <c r="AY1363" s="10"/>
      <c r="AZ1363" s="10"/>
      <c r="BA1363" s="10"/>
      <c r="BB1363" s="10"/>
      <c r="BC1363" s="10"/>
      <c r="BD1363" s="10"/>
      <c r="BE1363" s="10"/>
      <c r="BF1363" s="10"/>
      <c r="BG1363" s="10"/>
      <c r="BH1363" s="10"/>
      <c r="BI1363" s="10"/>
      <c r="BJ1363" s="10"/>
      <c r="BK1363" s="10"/>
      <c r="BL1363" s="10"/>
      <c r="BM1363" s="10"/>
      <c r="BN1363" s="10"/>
      <c r="BO1363" s="10"/>
      <c r="BP1363" s="10"/>
      <c r="BQ1363" s="10"/>
      <c r="BR1363" s="10"/>
      <c r="BS1363" s="10"/>
      <c r="BT1363" s="10"/>
      <c r="BU1363" s="10"/>
      <c r="BV1363" s="10"/>
      <c r="BW1363" s="10"/>
      <c r="BX1363" s="10"/>
      <c r="BY1363" s="10"/>
      <c r="BZ1363" s="10"/>
      <c r="CA1363" s="10"/>
      <c r="CB1363" s="10"/>
      <c r="CC1363" s="10"/>
      <c r="CD1363" s="10"/>
      <c r="CE1363" s="10"/>
      <c r="CF1363" s="10"/>
      <c r="CG1363" s="10"/>
      <c r="CH1363" s="10"/>
      <c r="CI1363" s="10"/>
      <c r="CJ1363" s="10"/>
      <c r="CK1363" s="10"/>
      <c r="CL1363" s="10"/>
      <c r="CM1363" s="10"/>
      <c r="CN1363" s="10"/>
      <c r="CO1363" s="10"/>
      <c r="CP1363" s="10"/>
      <c r="CQ1363" s="10"/>
    </row>
    <row r="1364" spans="1:95" s="9" customFormat="1" x14ac:dyDescent="0.45">
      <c r="A1364" s="10"/>
      <c r="B1364" s="10"/>
      <c r="C1364" s="219"/>
      <c r="D1364" s="10"/>
      <c r="E1364" s="10"/>
      <c r="F1364" s="10"/>
      <c r="G1364" s="10"/>
      <c r="H1364" s="10"/>
      <c r="I1364" s="10"/>
      <c r="J1364" s="10"/>
      <c r="K1364" s="10"/>
      <c r="L1364" s="10"/>
      <c r="M1364" s="10"/>
      <c r="N1364" s="10"/>
      <c r="O1364" s="10"/>
      <c r="P1364" s="10"/>
      <c r="Q1364" s="10"/>
      <c r="R1364" s="10"/>
      <c r="S1364" s="10"/>
      <c r="T1364" s="10"/>
      <c r="U1364" s="10"/>
      <c r="V1364" s="10"/>
      <c r="W1364" s="10"/>
      <c r="X1364" s="10"/>
      <c r="Y1364" s="10"/>
      <c r="Z1364" s="10"/>
      <c r="AA1364" s="10"/>
      <c r="AB1364" s="10"/>
      <c r="AC1364" s="10"/>
      <c r="AD1364" s="10"/>
      <c r="AE1364" s="10"/>
      <c r="AF1364" s="10"/>
      <c r="AG1364" s="10"/>
      <c r="AH1364" s="10"/>
      <c r="AI1364" s="10"/>
      <c r="AJ1364" s="10"/>
      <c r="AK1364" s="10"/>
      <c r="AL1364" s="10"/>
      <c r="AM1364" s="10"/>
      <c r="AN1364" s="10"/>
      <c r="AO1364" s="10"/>
      <c r="AP1364" s="10"/>
      <c r="AQ1364" s="10"/>
      <c r="AR1364" s="10"/>
      <c r="AS1364" s="10"/>
      <c r="AT1364" s="10"/>
      <c r="AU1364" s="10"/>
      <c r="AV1364" s="10"/>
      <c r="AW1364" s="10"/>
      <c r="AX1364" s="10"/>
      <c r="AY1364" s="10"/>
      <c r="AZ1364" s="10"/>
      <c r="BA1364" s="10"/>
      <c r="BB1364" s="10"/>
      <c r="BC1364" s="10"/>
      <c r="BD1364" s="10"/>
      <c r="BE1364" s="10"/>
      <c r="BF1364" s="10"/>
      <c r="BG1364" s="10"/>
      <c r="BH1364" s="10"/>
      <c r="BI1364" s="10"/>
      <c r="BJ1364" s="10"/>
      <c r="BK1364" s="10"/>
      <c r="BL1364" s="10"/>
      <c r="BM1364" s="10"/>
      <c r="BN1364" s="10"/>
      <c r="BO1364" s="10"/>
      <c r="BP1364" s="10"/>
      <c r="BQ1364" s="10"/>
      <c r="BR1364" s="10"/>
      <c r="BS1364" s="10"/>
      <c r="BT1364" s="10"/>
      <c r="BU1364" s="10"/>
      <c r="BV1364" s="10"/>
      <c r="BW1364" s="10"/>
      <c r="BX1364" s="10"/>
      <c r="BY1364" s="10"/>
      <c r="BZ1364" s="10"/>
      <c r="CA1364" s="10"/>
      <c r="CB1364" s="10"/>
      <c r="CC1364" s="10"/>
      <c r="CD1364" s="10"/>
      <c r="CE1364" s="10"/>
      <c r="CF1364" s="10"/>
      <c r="CG1364" s="10"/>
      <c r="CH1364" s="10"/>
      <c r="CI1364" s="10"/>
      <c r="CJ1364" s="10"/>
      <c r="CK1364" s="10"/>
      <c r="CL1364" s="10"/>
      <c r="CM1364" s="10"/>
      <c r="CN1364" s="10"/>
      <c r="CO1364" s="10"/>
      <c r="CP1364" s="10"/>
      <c r="CQ1364" s="10"/>
    </row>
    <row r="1365" spans="1:95" s="9" customFormat="1" x14ac:dyDescent="0.45">
      <c r="A1365" s="11"/>
      <c r="B1365" s="61"/>
      <c r="C1365" s="62"/>
      <c r="D1365" s="63"/>
      <c r="E1365" s="8"/>
      <c r="F1365" s="8">
        <f>+F1363-F1355</f>
        <v>0</v>
      </c>
      <c r="G1365" s="60"/>
      <c r="H1365" s="60"/>
      <c r="I1365" s="10"/>
      <c r="J1365" s="10"/>
      <c r="K1365" s="10"/>
      <c r="L1365" s="10"/>
      <c r="M1365" s="10"/>
      <c r="N1365" s="10"/>
      <c r="O1365" s="10"/>
      <c r="P1365" s="10"/>
      <c r="Q1365" s="10"/>
      <c r="R1365" s="10"/>
      <c r="S1365" s="10"/>
      <c r="T1365" s="10"/>
      <c r="U1365" s="10"/>
      <c r="V1365" s="10"/>
      <c r="W1365" s="10"/>
      <c r="X1365" s="10"/>
      <c r="Y1365" s="10"/>
      <c r="Z1365" s="10"/>
      <c r="AA1365" s="10"/>
      <c r="AB1365" s="10"/>
      <c r="AC1365" s="10"/>
      <c r="AD1365" s="10"/>
      <c r="AE1365" s="10"/>
      <c r="AF1365" s="10"/>
      <c r="AG1365" s="10"/>
      <c r="AH1365" s="10"/>
      <c r="AI1365" s="10"/>
      <c r="AJ1365" s="10"/>
      <c r="AK1365" s="10"/>
      <c r="AL1365" s="10"/>
      <c r="AM1365" s="10"/>
      <c r="AN1365" s="10"/>
      <c r="AO1365" s="10"/>
      <c r="AP1365" s="10"/>
      <c r="AQ1365" s="10"/>
      <c r="AR1365" s="10"/>
      <c r="AS1365" s="10"/>
      <c r="AT1365" s="10"/>
      <c r="AU1365" s="10"/>
      <c r="AV1365" s="10"/>
      <c r="AW1365" s="10"/>
      <c r="AX1365" s="10"/>
      <c r="AY1365" s="10"/>
      <c r="AZ1365" s="10"/>
      <c r="BA1365" s="10"/>
      <c r="BB1365" s="10"/>
      <c r="BC1365" s="10"/>
      <c r="BD1365" s="10"/>
      <c r="BE1365" s="10"/>
      <c r="BF1365" s="10"/>
      <c r="BG1365" s="10"/>
      <c r="BH1365" s="10"/>
      <c r="BI1365" s="10"/>
      <c r="BJ1365" s="10"/>
      <c r="BK1365" s="10"/>
      <c r="BL1365" s="10"/>
      <c r="BM1365" s="10"/>
      <c r="BN1365" s="10"/>
      <c r="BO1365" s="10"/>
      <c r="BP1365" s="10"/>
      <c r="BQ1365" s="10"/>
      <c r="BR1365" s="10"/>
      <c r="BS1365" s="10"/>
      <c r="BT1365" s="10"/>
      <c r="BU1365" s="10"/>
      <c r="BV1365" s="10"/>
      <c r="BW1365" s="10"/>
      <c r="BX1365" s="10"/>
      <c r="BY1365" s="10"/>
      <c r="BZ1365" s="10"/>
      <c r="CA1365" s="10"/>
      <c r="CB1365" s="10"/>
      <c r="CC1365" s="10"/>
      <c r="CD1365" s="10"/>
      <c r="CE1365" s="10"/>
      <c r="CF1365" s="10"/>
      <c r="CG1365" s="10"/>
      <c r="CH1365" s="10"/>
      <c r="CI1365" s="10"/>
      <c r="CJ1365" s="10"/>
      <c r="CK1365" s="10"/>
      <c r="CL1365" s="10"/>
      <c r="CM1365" s="10"/>
      <c r="CN1365" s="10"/>
      <c r="CO1365" s="10"/>
      <c r="CP1365" s="10"/>
      <c r="CQ1365" s="10"/>
    </row>
  </sheetData>
  <sheetProtection formatCells="0" formatColumns="0" formatRows="0" deleteRows="0" sort="0" autoFilter="0"/>
  <autoFilter ref="A6:H1328" xr:uid="{00000000-0009-0000-0000-000002000000}"/>
  <mergeCells count="13">
    <mergeCell ref="A3:A5"/>
    <mergeCell ref="E3:E5"/>
    <mergeCell ref="M3:O4"/>
    <mergeCell ref="I4:I5"/>
    <mergeCell ref="C3:C5"/>
    <mergeCell ref="D3:D5"/>
    <mergeCell ref="F3:H3"/>
    <mergeCell ref="F4:F5"/>
    <mergeCell ref="G4:G5"/>
    <mergeCell ref="H4:H5"/>
    <mergeCell ref="B3:B5"/>
    <mergeCell ref="I3:L3"/>
    <mergeCell ref="J4:L4"/>
  </mergeCells>
  <pageMargins left="0.2" right="0.2" top="0.26" bottom="0.2" header="0.2" footer="0.2"/>
  <pageSetup paperSize="9" scale="7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68"/>
  <sheetViews>
    <sheetView topLeftCell="A40" zoomScaleNormal="100" workbookViewId="0">
      <selection activeCell="L19" sqref="L19"/>
    </sheetView>
  </sheetViews>
  <sheetFormatPr defaultRowHeight="14.5" x14ac:dyDescent="0.35"/>
  <cols>
    <col min="1" max="1" width="2" customWidth="1"/>
    <col min="2" max="2" width="3.54296875" customWidth="1"/>
    <col min="3" max="3" width="4.453125" customWidth="1"/>
    <col min="4" max="4" width="4.26953125" customWidth="1"/>
    <col min="5" max="5" width="7.54296875" customWidth="1"/>
    <col min="6" max="6" width="5.1796875" customWidth="1"/>
    <col min="7" max="7" width="45.7265625" customWidth="1"/>
    <col min="8" max="8" width="9.1796875" customWidth="1"/>
    <col min="9" max="9" width="12" customWidth="1"/>
    <col min="10" max="10" width="16" customWidth="1"/>
    <col min="14" max="14" width="28.54296875" customWidth="1"/>
    <col min="17" max="19" width="10.54296875" hidden="1" customWidth="1"/>
  </cols>
  <sheetData>
    <row r="1" spans="2:20" x14ac:dyDescent="0.35">
      <c r="B1" s="122" t="s">
        <v>1428</v>
      </c>
      <c r="C1" s="122"/>
      <c r="D1" s="122"/>
      <c r="E1" s="122"/>
      <c r="F1" s="122"/>
      <c r="G1" s="122"/>
      <c r="H1" s="111"/>
      <c r="I1" s="111"/>
      <c r="J1" s="111"/>
      <c r="P1" s="109"/>
      <c r="Q1" s="109"/>
      <c r="R1" s="109"/>
      <c r="S1" s="109"/>
      <c r="T1" s="109"/>
    </row>
    <row r="2" spans="2:20" ht="41.25" customHeight="1" x14ac:dyDescent="0.35">
      <c r="B2" s="250" t="s">
        <v>1417</v>
      </c>
      <c r="C2" s="250"/>
      <c r="D2" s="250" t="s">
        <v>1418</v>
      </c>
      <c r="E2" s="250"/>
      <c r="F2" s="250" t="s">
        <v>1427</v>
      </c>
      <c r="G2" s="250"/>
      <c r="H2" s="123" t="s">
        <v>1371</v>
      </c>
      <c r="I2" s="123" t="s">
        <v>1373</v>
      </c>
      <c r="J2" s="123" t="s">
        <v>1374</v>
      </c>
      <c r="Q2" s="5" t="s">
        <v>82</v>
      </c>
      <c r="R2" s="5" t="s">
        <v>83</v>
      </c>
      <c r="S2" s="135"/>
    </row>
    <row r="3" spans="2:20" x14ac:dyDescent="0.35">
      <c r="B3" s="251" t="s">
        <v>1372</v>
      </c>
      <c r="C3" s="251"/>
      <c r="D3" s="251"/>
      <c r="E3" s="251"/>
      <c r="F3" s="251"/>
      <c r="G3" s="251"/>
      <c r="H3" s="251"/>
      <c r="I3" s="112">
        <f>+I4+I29+I45+I54</f>
        <v>100</v>
      </c>
      <c r="J3" s="112" t="s">
        <v>79</v>
      </c>
      <c r="N3" s="132" t="s">
        <v>8</v>
      </c>
      <c r="Q3" s="4" t="s">
        <v>82</v>
      </c>
      <c r="R3" s="4" t="s">
        <v>10</v>
      </c>
      <c r="S3" s="6"/>
    </row>
    <row r="4" spans="2:20" x14ac:dyDescent="0.35">
      <c r="B4" s="121" t="s">
        <v>1419</v>
      </c>
      <c r="C4" s="124" t="s">
        <v>1423</v>
      </c>
      <c r="D4" s="125"/>
      <c r="E4" s="125"/>
      <c r="F4" s="125"/>
      <c r="G4" s="125"/>
      <c r="H4" s="126"/>
      <c r="I4" s="113">
        <f>SUM(I5:I28)</f>
        <v>25</v>
      </c>
      <c r="J4" s="113" t="s">
        <v>79</v>
      </c>
      <c r="N4" s="133" t="s">
        <v>1503</v>
      </c>
      <c r="Q4" s="4" t="s">
        <v>82</v>
      </c>
      <c r="R4" s="4" t="s">
        <v>11</v>
      </c>
      <c r="S4" s="6"/>
    </row>
    <row r="5" spans="2:20" x14ac:dyDescent="0.35">
      <c r="B5" s="110"/>
      <c r="C5" s="110"/>
      <c r="D5" s="119" t="s">
        <v>1472</v>
      </c>
      <c r="E5" s="127" t="s">
        <v>1429</v>
      </c>
      <c r="F5" s="127"/>
      <c r="G5" s="127"/>
      <c r="H5" s="128"/>
      <c r="I5" s="120">
        <v>8</v>
      </c>
      <c r="J5" s="120" t="s">
        <v>79</v>
      </c>
      <c r="N5" s="133" t="s">
        <v>1504</v>
      </c>
      <c r="Q5" s="4" t="s">
        <v>82</v>
      </c>
      <c r="R5" s="4" t="s">
        <v>9</v>
      </c>
      <c r="S5" s="6"/>
    </row>
    <row r="6" spans="2:20" x14ac:dyDescent="0.35">
      <c r="B6" s="110"/>
      <c r="C6" s="110"/>
      <c r="D6" s="110"/>
      <c r="E6" s="110"/>
      <c r="F6" s="114" t="s">
        <v>1473</v>
      </c>
      <c r="G6" s="129" t="s">
        <v>1430</v>
      </c>
      <c r="H6" s="115">
        <v>1</v>
      </c>
      <c r="I6" s="116" t="s">
        <v>79</v>
      </c>
      <c r="J6" s="116">
        <f>+H6*I5</f>
        <v>8</v>
      </c>
      <c r="Q6" s="4" t="s">
        <v>82</v>
      </c>
      <c r="R6" s="4" t="s">
        <v>12</v>
      </c>
      <c r="S6" s="6"/>
    </row>
    <row r="7" spans="2:20" x14ac:dyDescent="0.35">
      <c r="B7" s="110"/>
      <c r="C7" s="110"/>
      <c r="D7" s="110"/>
      <c r="E7" s="110"/>
      <c r="F7" s="117" t="s">
        <v>1474</v>
      </c>
      <c r="G7" s="130" t="s">
        <v>14</v>
      </c>
      <c r="H7" s="118">
        <v>0.8</v>
      </c>
      <c r="I7" s="116" t="s">
        <v>79</v>
      </c>
      <c r="J7" s="116">
        <f>+H7*I5</f>
        <v>6.4</v>
      </c>
      <c r="Q7" s="5" t="s">
        <v>1</v>
      </c>
      <c r="R7" s="5" t="s">
        <v>83</v>
      </c>
      <c r="S7" s="7"/>
    </row>
    <row r="8" spans="2:20" x14ac:dyDescent="0.35">
      <c r="B8" s="110"/>
      <c r="C8" s="110"/>
      <c r="D8" s="110"/>
      <c r="E8" s="110"/>
      <c r="F8" s="117" t="s">
        <v>1475</v>
      </c>
      <c r="G8" s="130" t="s">
        <v>15</v>
      </c>
      <c r="H8" s="118">
        <v>0.1</v>
      </c>
      <c r="I8" s="116" t="s">
        <v>79</v>
      </c>
      <c r="J8" s="116">
        <f>+H8*I5</f>
        <v>0.8</v>
      </c>
      <c r="N8" s="132" t="s">
        <v>1416</v>
      </c>
      <c r="Q8" s="4" t="s">
        <v>1</v>
      </c>
      <c r="R8" s="4" t="s">
        <v>13</v>
      </c>
      <c r="S8" s="4">
        <v>1</v>
      </c>
    </row>
    <row r="9" spans="2:20" x14ac:dyDescent="0.35">
      <c r="B9" s="110"/>
      <c r="C9" s="110"/>
      <c r="D9" s="110"/>
      <c r="E9" s="110"/>
      <c r="F9" s="117" t="s">
        <v>1476</v>
      </c>
      <c r="G9" s="130" t="s">
        <v>25</v>
      </c>
      <c r="H9" s="118">
        <v>0</v>
      </c>
      <c r="I9" s="116" t="s">
        <v>79</v>
      </c>
      <c r="J9" s="116">
        <f>+H9*I5</f>
        <v>0</v>
      </c>
      <c r="N9" s="133" t="s">
        <v>1505</v>
      </c>
      <c r="Q9" s="4" t="s">
        <v>1</v>
      </c>
      <c r="R9" s="4" t="s">
        <v>14</v>
      </c>
      <c r="S9" s="4">
        <v>0.8</v>
      </c>
    </row>
    <row r="10" spans="2:20" x14ac:dyDescent="0.35">
      <c r="B10" s="110"/>
      <c r="C10" s="110"/>
      <c r="D10" s="119" t="s">
        <v>1431</v>
      </c>
      <c r="E10" s="127" t="s">
        <v>2</v>
      </c>
      <c r="F10" s="127"/>
      <c r="G10" s="127"/>
      <c r="H10" s="128"/>
      <c r="I10" s="120">
        <v>2</v>
      </c>
      <c r="J10" s="120" t="s">
        <v>79</v>
      </c>
      <c r="N10" s="133" t="s">
        <v>1506</v>
      </c>
      <c r="Q10" s="4" t="s">
        <v>1</v>
      </c>
      <c r="R10" s="4" t="s">
        <v>15</v>
      </c>
      <c r="S10" s="4">
        <v>0.1</v>
      </c>
    </row>
    <row r="11" spans="2:20" x14ac:dyDescent="0.35">
      <c r="B11" s="110"/>
      <c r="C11" s="110"/>
      <c r="D11" s="110"/>
      <c r="E11" s="110"/>
      <c r="F11" s="117" t="s">
        <v>1434</v>
      </c>
      <c r="G11" s="130" t="s">
        <v>17</v>
      </c>
      <c r="H11" s="131">
        <v>1</v>
      </c>
      <c r="I11" s="116" t="s">
        <v>79</v>
      </c>
      <c r="J11" s="116">
        <f>+H11*I10</f>
        <v>2</v>
      </c>
      <c r="Q11" s="4" t="s">
        <v>1</v>
      </c>
      <c r="R11" s="4" t="s">
        <v>25</v>
      </c>
      <c r="S11" s="4">
        <v>0</v>
      </c>
    </row>
    <row r="12" spans="2:20" x14ac:dyDescent="0.35">
      <c r="B12" s="110"/>
      <c r="C12" s="110"/>
      <c r="D12" s="110"/>
      <c r="E12" s="110"/>
      <c r="F12" s="117" t="s">
        <v>1435</v>
      </c>
      <c r="G12" s="130" t="s">
        <v>20</v>
      </c>
      <c r="H12" s="131">
        <v>0.8</v>
      </c>
      <c r="I12" s="116" t="s">
        <v>79</v>
      </c>
      <c r="J12" s="116">
        <f>+H12*I10</f>
        <v>1.6</v>
      </c>
      <c r="Q12" s="5" t="s">
        <v>63</v>
      </c>
      <c r="R12" s="5" t="s">
        <v>83</v>
      </c>
      <c r="S12" s="5"/>
    </row>
    <row r="13" spans="2:20" x14ac:dyDescent="0.35">
      <c r="B13" s="110"/>
      <c r="C13" s="110"/>
      <c r="D13" s="110"/>
      <c r="E13" s="110"/>
      <c r="F13" s="117" t="s">
        <v>1436</v>
      </c>
      <c r="G13" s="130" t="s">
        <v>22</v>
      </c>
      <c r="H13" s="131">
        <v>0.8</v>
      </c>
      <c r="I13" s="116" t="s">
        <v>79</v>
      </c>
      <c r="J13" s="116">
        <f>+H13*I10</f>
        <v>1.6</v>
      </c>
      <c r="Q13" s="4" t="s">
        <v>63</v>
      </c>
      <c r="R13" s="4" t="s">
        <v>63</v>
      </c>
      <c r="S13" s="4"/>
    </row>
    <row r="14" spans="2:20" x14ac:dyDescent="0.35">
      <c r="B14" s="110"/>
      <c r="C14" s="110"/>
      <c r="D14" s="110"/>
      <c r="E14" s="110"/>
      <c r="F14" s="117" t="s">
        <v>1437</v>
      </c>
      <c r="G14" s="130" t="s">
        <v>18</v>
      </c>
      <c r="H14" s="131">
        <v>0.7</v>
      </c>
      <c r="I14" s="116" t="s">
        <v>79</v>
      </c>
      <c r="J14" s="116">
        <f>+H14*I10</f>
        <v>1.4</v>
      </c>
      <c r="Q14" s="4" t="s">
        <v>63</v>
      </c>
      <c r="R14" s="4" t="s">
        <v>64</v>
      </c>
      <c r="S14" s="4"/>
    </row>
    <row r="15" spans="2:20" x14ac:dyDescent="0.35">
      <c r="B15" s="110"/>
      <c r="C15" s="110"/>
      <c r="D15" s="110"/>
      <c r="E15" s="110"/>
      <c r="F15" s="117" t="s">
        <v>1438</v>
      </c>
      <c r="G15" s="130" t="s">
        <v>19</v>
      </c>
      <c r="H15" s="131">
        <v>0.7</v>
      </c>
      <c r="I15" s="116" t="s">
        <v>79</v>
      </c>
      <c r="J15" s="116">
        <f>+H15*I10</f>
        <v>1.4</v>
      </c>
      <c r="Q15" s="4" t="s">
        <v>63</v>
      </c>
      <c r="R15" s="4" t="s">
        <v>65</v>
      </c>
      <c r="S15" s="4"/>
    </row>
    <row r="16" spans="2:20" x14ac:dyDescent="0.35">
      <c r="B16" s="110"/>
      <c r="C16" s="110"/>
      <c r="D16" s="110"/>
      <c r="E16" s="110"/>
      <c r="F16" s="117" t="s">
        <v>1439</v>
      </c>
      <c r="G16" s="130" t="s">
        <v>16</v>
      </c>
      <c r="H16" s="131">
        <v>0.4</v>
      </c>
      <c r="I16" s="116" t="s">
        <v>79</v>
      </c>
      <c r="J16" s="116">
        <f>+H16*I10</f>
        <v>0.8</v>
      </c>
      <c r="Q16" s="4" t="s">
        <v>63</v>
      </c>
      <c r="R16" s="4" t="s">
        <v>66</v>
      </c>
      <c r="S16" s="4"/>
    </row>
    <row r="17" spans="2:19" x14ac:dyDescent="0.35">
      <c r="B17" s="110"/>
      <c r="C17" s="110"/>
      <c r="D17" s="110"/>
      <c r="E17" s="110"/>
      <c r="F17" s="117" t="s">
        <v>1440</v>
      </c>
      <c r="G17" s="130" t="s">
        <v>21</v>
      </c>
      <c r="H17" s="131">
        <v>0.3</v>
      </c>
      <c r="I17" s="116" t="s">
        <v>79</v>
      </c>
      <c r="J17" s="116">
        <f>+H17*I10</f>
        <v>0.6</v>
      </c>
      <c r="Q17" s="5" t="s">
        <v>7</v>
      </c>
      <c r="R17" s="5" t="s">
        <v>83</v>
      </c>
      <c r="S17" s="5"/>
    </row>
    <row r="18" spans="2:19" x14ac:dyDescent="0.35">
      <c r="B18" s="110"/>
      <c r="C18" s="110"/>
      <c r="D18" s="110"/>
      <c r="E18" s="110"/>
      <c r="F18" s="117" t="s">
        <v>1441</v>
      </c>
      <c r="G18" s="130" t="s">
        <v>25</v>
      </c>
      <c r="H18" s="131">
        <v>0</v>
      </c>
      <c r="I18" s="116" t="s">
        <v>79</v>
      </c>
      <c r="J18" s="116">
        <f>+H18*I10</f>
        <v>0</v>
      </c>
      <c r="Q18" s="4" t="s">
        <v>7</v>
      </c>
      <c r="R18" s="4" t="s">
        <v>69</v>
      </c>
      <c r="S18" s="4"/>
    </row>
    <row r="19" spans="2:19" x14ac:dyDescent="0.35">
      <c r="B19" s="110"/>
      <c r="C19" s="110"/>
      <c r="D19" s="119" t="s">
        <v>1432</v>
      </c>
      <c r="E19" s="127" t="s">
        <v>24</v>
      </c>
      <c r="F19" s="127"/>
      <c r="G19" s="127"/>
      <c r="H19" s="128"/>
      <c r="I19" s="120">
        <v>5</v>
      </c>
      <c r="J19" s="120" t="s">
        <v>79</v>
      </c>
      <c r="Q19" s="4" t="s">
        <v>7</v>
      </c>
      <c r="R19" s="4" t="s">
        <v>70</v>
      </c>
      <c r="S19" s="4"/>
    </row>
    <row r="20" spans="2:19" x14ac:dyDescent="0.35">
      <c r="B20" s="110"/>
      <c r="C20" s="110"/>
      <c r="D20" s="110"/>
      <c r="E20" s="110"/>
      <c r="F20" s="117" t="s">
        <v>1442</v>
      </c>
      <c r="G20" s="130" t="s">
        <v>23</v>
      </c>
      <c r="H20" s="131">
        <v>1</v>
      </c>
      <c r="I20" s="116" t="s">
        <v>79</v>
      </c>
      <c r="J20" s="116">
        <f>+H20*I19</f>
        <v>5</v>
      </c>
      <c r="Q20" s="4" t="s">
        <v>7</v>
      </c>
      <c r="R20" s="4" t="s">
        <v>71</v>
      </c>
      <c r="S20" s="4"/>
    </row>
    <row r="21" spans="2:19" x14ac:dyDescent="0.35">
      <c r="B21" s="110"/>
      <c r="C21" s="110"/>
      <c r="D21" s="110"/>
      <c r="E21" s="110"/>
      <c r="F21" s="117" t="s">
        <v>1443</v>
      </c>
      <c r="G21" s="130" t="s">
        <v>24</v>
      </c>
      <c r="H21" s="131">
        <v>1</v>
      </c>
      <c r="I21" s="116" t="s">
        <v>79</v>
      </c>
      <c r="J21" s="116">
        <f>+H21*I19</f>
        <v>5</v>
      </c>
      <c r="Q21" s="4" t="s">
        <v>7</v>
      </c>
      <c r="R21" s="4" t="s">
        <v>72</v>
      </c>
      <c r="S21" s="4"/>
    </row>
    <row r="22" spans="2:19" x14ac:dyDescent="0.35">
      <c r="B22" s="110"/>
      <c r="C22" s="110"/>
      <c r="D22" s="110"/>
      <c r="E22" s="110"/>
      <c r="F22" s="117" t="s">
        <v>1444</v>
      </c>
      <c r="G22" s="130" t="s">
        <v>25</v>
      </c>
      <c r="H22" s="131">
        <v>0</v>
      </c>
      <c r="I22" s="116" t="s">
        <v>79</v>
      </c>
      <c r="J22" s="116">
        <f>+H22*I19</f>
        <v>0</v>
      </c>
      <c r="Q22" s="5" t="s">
        <v>28</v>
      </c>
      <c r="R22" s="5" t="s">
        <v>83</v>
      </c>
      <c r="S22" s="5"/>
    </row>
    <row r="23" spans="2:19" x14ac:dyDescent="0.35">
      <c r="B23" s="110"/>
      <c r="C23" s="110"/>
      <c r="D23" s="119" t="s">
        <v>1433</v>
      </c>
      <c r="E23" s="127" t="s">
        <v>94</v>
      </c>
      <c r="F23" s="127"/>
      <c r="G23" s="127"/>
      <c r="H23" s="128"/>
      <c r="I23" s="120">
        <v>10</v>
      </c>
      <c r="J23" s="120" t="s">
        <v>79</v>
      </c>
      <c r="Q23" s="4" t="s">
        <v>28</v>
      </c>
      <c r="R23" s="4" t="s">
        <v>29</v>
      </c>
      <c r="S23" s="4"/>
    </row>
    <row r="24" spans="2:19" x14ac:dyDescent="0.35">
      <c r="B24" s="110"/>
      <c r="C24" s="110"/>
      <c r="D24" s="110"/>
      <c r="E24" s="110"/>
      <c r="F24" s="117" t="s">
        <v>1445</v>
      </c>
      <c r="G24" s="130" t="s">
        <v>26</v>
      </c>
      <c r="H24" s="131">
        <v>1</v>
      </c>
      <c r="I24" s="116" t="s">
        <v>79</v>
      </c>
      <c r="J24" s="116">
        <f>+H24*I23</f>
        <v>10</v>
      </c>
      <c r="Q24" s="4" t="s">
        <v>28</v>
      </c>
      <c r="R24" s="4" t="s">
        <v>30</v>
      </c>
      <c r="S24" s="4"/>
    </row>
    <row r="25" spans="2:19" x14ac:dyDescent="0.35">
      <c r="B25" s="110"/>
      <c r="C25" s="110"/>
      <c r="D25" s="110"/>
      <c r="E25" s="110"/>
      <c r="F25" s="117" t="s">
        <v>1446</v>
      </c>
      <c r="G25" s="130" t="s">
        <v>1495</v>
      </c>
      <c r="H25" s="131">
        <v>1</v>
      </c>
      <c r="I25" s="116" t="s">
        <v>79</v>
      </c>
      <c r="J25" s="116">
        <f>+H25*I23</f>
        <v>10</v>
      </c>
      <c r="Q25" s="4" t="s">
        <v>28</v>
      </c>
      <c r="R25" s="4" t="s">
        <v>31</v>
      </c>
      <c r="S25" s="4"/>
    </row>
    <row r="26" spans="2:19" x14ac:dyDescent="0.35">
      <c r="B26" s="110"/>
      <c r="C26" s="110"/>
      <c r="D26" s="110"/>
      <c r="E26" s="110"/>
      <c r="F26" s="117" t="s">
        <v>1447</v>
      </c>
      <c r="G26" s="130" t="s">
        <v>84</v>
      </c>
      <c r="H26" s="131">
        <v>0.9</v>
      </c>
      <c r="I26" s="116" t="s">
        <v>79</v>
      </c>
      <c r="J26" s="116">
        <f>+H26*I23</f>
        <v>9</v>
      </c>
      <c r="Q26" s="4" t="s">
        <v>28</v>
      </c>
      <c r="R26" s="4" t="s">
        <v>32</v>
      </c>
      <c r="S26" s="4"/>
    </row>
    <row r="27" spans="2:19" x14ac:dyDescent="0.35">
      <c r="B27" s="110"/>
      <c r="C27" s="110"/>
      <c r="D27" s="110"/>
      <c r="E27" s="110"/>
      <c r="F27" s="117" t="s">
        <v>1448</v>
      </c>
      <c r="G27" s="130" t="s">
        <v>27</v>
      </c>
      <c r="H27" s="131">
        <v>0.8</v>
      </c>
      <c r="I27" s="116" t="s">
        <v>79</v>
      </c>
      <c r="J27" s="116">
        <f>+H27*I23</f>
        <v>8</v>
      </c>
      <c r="Q27" s="4" t="s">
        <v>28</v>
      </c>
      <c r="R27" s="4" t="s">
        <v>33</v>
      </c>
      <c r="S27" s="4"/>
    </row>
    <row r="28" spans="2:19" x14ac:dyDescent="0.35">
      <c r="B28" s="110"/>
      <c r="C28" s="110"/>
      <c r="D28" s="110"/>
      <c r="E28" s="110"/>
      <c r="F28" s="117" t="s">
        <v>1449</v>
      </c>
      <c r="G28" s="130" t="s">
        <v>25</v>
      </c>
      <c r="H28" s="131">
        <v>0</v>
      </c>
      <c r="I28" s="116" t="s">
        <v>79</v>
      </c>
      <c r="J28" s="116">
        <f>+H28*I23</f>
        <v>0</v>
      </c>
      <c r="Q28" s="4" t="s">
        <v>28</v>
      </c>
      <c r="R28" s="4" t="s">
        <v>34</v>
      </c>
      <c r="S28" s="4"/>
    </row>
    <row r="29" spans="2:19" x14ac:dyDescent="0.35">
      <c r="B29" s="121" t="s">
        <v>1420</v>
      </c>
      <c r="C29" s="124" t="s">
        <v>1424</v>
      </c>
      <c r="D29" s="125"/>
      <c r="E29" s="125"/>
      <c r="F29" s="125"/>
      <c r="G29" s="125"/>
      <c r="H29" s="126"/>
      <c r="I29" s="113">
        <f>+I30+I34+I41</f>
        <v>25</v>
      </c>
      <c r="J29" s="113" t="s">
        <v>79</v>
      </c>
      <c r="Q29" s="4" t="s">
        <v>28</v>
      </c>
      <c r="R29" s="4" t="s">
        <v>25</v>
      </c>
      <c r="S29" s="4"/>
    </row>
    <row r="30" spans="2:19" x14ac:dyDescent="0.35">
      <c r="B30" s="110"/>
      <c r="C30" s="110"/>
      <c r="D30" s="119" t="s">
        <v>1461</v>
      </c>
      <c r="E30" s="127" t="s">
        <v>57</v>
      </c>
      <c r="F30" s="127"/>
      <c r="G30" s="127"/>
      <c r="H30" s="128"/>
      <c r="I30" s="120">
        <v>8</v>
      </c>
      <c r="J30" s="120" t="s">
        <v>79</v>
      </c>
      <c r="Q30" s="3" t="s">
        <v>1377</v>
      </c>
      <c r="R30" s="85" t="s">
        <v>8</v>
      </c>
      <c r="S30" s="86"/>
    </row>
    <row r="31" spans="2:19" x14ac:dyDescent="0.35">
      <c r="B31" s="110"/>
      <c r="C31" s="110"/>
      <c r="D31" s="110"/>
      <c r="E31" s="110"/>
      <c r="F31" s="117" t="s">
        <v>1462</v>
      </c>
      <c r="G31" s="130" t="s">
        <v>58</v>
      </c>
      <c r="H31" s="131">
        <v>1</v>
      </c>
      <c r="I31" s="116" t="s">
        <v>79</v>
      </c>
      <c r="J31" s="116">
        <f>+H31*I30</f>
        <v>8</v>
      </c>
      <c r="Q31" s="2"/>
      <c r="R31" s="4"/>
      <c r="S31" s="4" t="s">
        <v>1386</v>
      </c>
    </row>
    <row r="32" spans="2:19" x14ac:dyDescent="0.35">
      <c r="B32" s="110"/>
      <c r="C32" s="110"/>
      <c r="D32" s="110"/>
      <c r="E32" s="110"/>
      <c r="F32" s="117" t="s">
        <v>1463</v>
      </c>
      <c r="G32" s="130" t="s">
        <v>60</v>
      </c>
      <c r="H32" s="131">
        <v>0.5</v>
      </c>
      <c r="I32" s="116" t="s">
        <v>79</v>
      </c>
      <c r="J32" s="116">
        <f>+H32*I30</f>
        <v>4</v>
      </c>
      <c r="Q32" s="2"/>
      <c r="R32" s="4"/>
      <c r="S32" s="4" t="s">
        <v>1387</v>
      </c>
    </row>
    <row r="33" spans="2:19" x14ac:dyDescent="0.35">
      <c r="B33" s="110"/>
      <c r="C33" s="110"/>
      <c r="D33" s="110"/>
      <c r="E33" s="110"/>
      <c r="F33" s="117" t="s">
        <v>1464</v>
      </c>
      <c r="G33" s="130" t="s">
        <v>59</v>
      </c>
      <c r="H33" s="131">
        <v>0</v>
      </c>
      <c r="I33" s="116" t="s">
        <v>79</v>
      </c>
      <c r="J33" s="116">
        <f>+H33*I30</f>
        <v>0</v>
      </c>
      <c r="Q33" s="2"/>
      <c r="R33" s="4"/>
      <c r="S33" s="4" t="s">
        <v>1388</v>
      </c>
    </row>
    <row r="34" spans="2:19" x14ac:dyDescent="0.35">
      <c r="B34" s="110"/>
      <c r="C34" s="110"/>
      <c r="D34" s="119" t="s">
        <v>1450</v>
      </c>
      <c r="E34" s="127" t="s">
        <v>1467</v>
      </c>
      <c r="F34" s="127"/>
      <c r="G34" s="127"/>
      <c r="H34" s="128"/>
      <c r="I34" s="120">
        <v>8</v>
      </c>
      <c r="J34" s="120" t="s">
        <v>79</v>
      </c>
      <c r="Q34" s="105" t="s">
        <v>89</v>
      </c>
      <c r="R34" s="106"/>
      <c r="S34" s="107"/>
    </row>
    <row r="35" spans="2:19" x14ac:dyDescent="0.35">
      <c r="B35" s="110"/>
      <c r="C35" s="110"/>
      <c r="D35" s="110"/>
      <c r="E35" s="110"/>
      <c r="F35" s="117" t="s">
        <v>1451</v>
      </c>
      <c r="G35" s="130" t="s">
        <v>97</v>
      </c>
      <c r="H35" s="131">
        <v>1</v>
      </c>
      <c r="I35" s="116" t="s">
        <v>79</v>
      </c>
      <c r="J35" s="116">
        <f>+H35*I34</f>
        <v>8</v>
      </c>
      <c r="Q35" s="108"/>
      <c r="R35" s="108" t="s">
        <v>1380</v>
      </c>
      <c r="S35" s="108" t="s">
        <v>67</v>
      </c>
    </row>
    <row r="36" spans="2:19" x14ac:dyDescent="0.35">
      <c r="B36" s="110"/>
      <c r="C36" s="110"/>
      <c r="D36" s="110"/>
      <c r="E36" s="110"/>
      <c r="F36" s="117" t="s">
        <v>1452</v>
      </c>
      <c r="G36" s="130" t="s">
        <v>1465</v>
      </c>
      <c r="H36" s="131">
        <v>1</v>
      </c>
      <c r="I36" s="116" t="s">
        <v>79</v>
      </c>
      <c r="J36" s="116">
        <f>+H36*I34</f>
        <v>8</v>
      </c>
      <c r="Q36" s="108"/>
      <c r="R36" s="108" t="s">
        <v>1381</v>
      </c>
      <c r="S36" s="108" t="s">
        <v>68</v>
      </c>
    </row>
    <row r="37" spans="2:19" x14ac:dyDescent="0.35">
      <c r="B37" s="110"/>
      <c r="C37" s="110"/>
      <c r="D37" s="110"/>
      <c r="E37" s="110"/>
      <c r="F37" s="117" t="s">
        <v>1453</v>
      </c>
      <c r="G37" s="130" t="s">
        <v>5</v>
      </c>
      <c r="H37" s="131">
        <v>0.9</v>
      </c>
      <c r="I37" s="116" t="s">
        <v>79</v>
      </c>
      <c r="J37" s="116">
        <f>+H37*I34</f>
        <v>7.2</v>
      </c>
      <c r="Q37" s="105" t="s">
        <v>48</v>
      </c>
      <c r="R37" s="106"/>
      <c r="S37" s="107"/>
    </row>
    <row r="38" spans="2:19" x14ac:dyDescent="0.35">
      <c r="B38" s="110"/>
      <c r="C38" s="110"/>
      <c r="D38" s="110"/>
      <c r="E38" s="110"/>
      <c r="F38" s="117" t="s">
        <v>1454</v>
      </c>
      <c r="G38" s="130" t="s">
        <v>95</v>
      </c>
      <c r="H38" s="131">
        <v>0.7</v>
      </c>
      <c r="I38" s="116" t="s">
        <v>79</v>
      </c>
      <c r="J38" s="116">
        <f>+H38*I34</f>
        <v>5.6</v>
      </c>
      <c r="Q38" s="108"/>
      <c r="R38" s="108" t="s">
        <v>1382</v>
      </c>
      <c r="S38" s="108" t="s">
        <v>50</v>
      </c>
    </row>
    <row r="39" spans="2:19" x14ac:dyDescent="0.35">
      <c r="B39" s="110"/>
      <c r="C39" s="110"/>
      <c r="D39" s="110"/>
      <c r="E39" s="110"/>
      <c r="F39" s="117" t="s">
        <v>1455</v>
      </c>
      <c r="G39" s="130" t="s">
        <v>96</v>
      </c>
      <c r="H39" s="131">
        <v>0.7</v>
      </c>
      <c r="I39" s="116" t="s">
        <v>79</v>
      </c>
      <c r="J39" s="116">
        <f>+H39*I34</f>
        <v>5.6</v>
      </c>
      <c r="Q39" s="108"/>
      <c r="R39" s="108" t="s">
        <v>1383</v>
      </c>
      <c r="S39" s="108" t="s">
        <v>51</v>
      </c>
    </row>
    <row r="40" spans="2:19" x14ac:dyDescent="0.35">
      <c r="B40" s="110"/>
      <c r="C40" s="110"/>
      <c r="D40" s="110"/>
      <c r="E40" s="110"/>
      <c r="F40" s="117" t="s">
        <v>1456</v>
      </c>
      <c r="G40" s="130" t="s">
        <v>25</v>
      </c>
      <c r="H40" s="131">
        <v>0</v>
      </c>
      <c r="I40" s="116" t="s">
        <v>79</v>
      </c>
      <c r="J40" s="116">
        <f>+H40*I34</f>
        <v>0</v>
      </c>
      <c r="Q40" s="108"/>
      <c r="R40" s="108" t="s">
        <v>1384</v>
      </c>
      <c r="S40" s="108" t="s">
        <v>52</v>
      </c>
    </row>
    <row r="41" spans="2:19" x14ac:dyDescent="0.35">
      <c r="B41" s="110"/>
      <c r="C41" s="110"/>
      <c r="D41" s="119" t="s">
        <v>1457</v>
      </c>
      <c r="E41" s="127" t="s">
        <v>1466</v>
      </c>
      <c r="F41" s="127"/>
      <c r="G41" s="127"/>
      <c r="H41" s="128"/>
      <c r="I41" s="120">
        <v>9</v>
      </c>
      <c r="J41" s="120" t="s">
        <v>79</v>
      </c>
      <c r="Q41" s="108"/>
      <c r="R41" s="108" t="s">
        <v>1385</v>
      </c>
      <c r="S41" s="108" t="s">
        <v>49</v>
      </c>
    </row>
    <row r="42" spans="2:19" x14ac:dyDescent="0.35">
      <c r="B42" s="110"/>
      <c r="C42" s="110"/>
      <c r="D42" s="110"/>
      <c r="E42" s="110"/>
      <c r="F42" s="117" t="s">
        <v>1458</v>
      </c>
      <c r="G42" s="130" t="s">
        <v>55</v>
      </c>
      <c r="H42" s="131">
        <v>1</v>
      </c>
      <c r="I42" s="116" t="s">
        <v>79</v>
      </c>
      <c r="J42" s="116">
        <f>+H42*I41</f>
        <v>9</v>
      </c>
      <c r="Q42" s="105" t="s">
        <v>90</v>
      </c>
      <c r="R42" s="106"/>
      <c r="S42" s="107"/>
    </row>
    <row r="43" spans="2:19" x14ac:dyDescent="0.35">
      <c r="B43" s="110"/>
      <c r="C43" s="110"/>
      <c r="D43" s="110"/>
      <c r="E43" s="110"/>
      <c r="F43" s="117" t="s">
        <v>1459</v>
      </c>
      <c r="G43" s="130" t="s">
        <v>1496</v>
      </c>
      <c r="H43" s="131">
        <v>1</v>
      </c>
      <c r="I43" s="116" t="s">
        <v>79</v>
      </c>
      <c r="J43" s="116">
        <f>+H43*I41</f>
        <v>9</v>
      </c>
      <c r="Q43" s="108"/>
      <c r="R43" s="108" t="s">
        <v>1389</v>
      </c>
      <c r="S43" s="108" t="s">
        <v>3</v>
      </c>
    </row>
    <row r="44" spans="2:19" x14ac:dyDescent="0.35">
      <c r="B44" s="110"/>
      <c r="C44" s="110"/>
      <c r="D44" s="110"/>
      <c r="E44" s="110"/>
      <c r="F44" s="117" t="s">
        <v>1460</v>
      </c>
      <c r="G44" s="130" t="s">
        <v>56</v>
      </c>
      <c r="H44" s="131">
        <v>0</v>
      </c>
      <c r="I44" s="116" t="s">
        <v>79</v>
      </c>
      <c r="J44" s="116">
        <f>+H44*I41</f>
        <v>0</v>
      </c>
      <c r="Q44" s="108"/>
      <c r="R44" s="108" t="s">
        <v>1390</v>
      </c>
      <c r="S44" s="108" t="s">
        <v>5</v>
      </c>
    </row>
    <row r="45" spans="2:19" x14ac:dyDescent="0.35">
      <c r="B45" s="121" t="s">
        <v>1421</v>
      </c>
      <c r="C45" s="124" t="s">
        <v>1425</v>
      </c>
      <c r="D45" s="125"/>
      <c r="E45" s="125"/>
      <c r="F45" s="125"/>
      <c r="G45" s="125"/>
      <c r="H45" s="126"/>
      <c r="I45" s="113">
        <f>+I46+I49</f>
        <v>25</v>
      </c>
      <c r="J45" s="113" t="s">
        <v>79</v>
      </c>
      <c r="Q45" s="108"/>
      <c r="R45" s="108" t="s">
        <v>1391</v>
      </c>
      <c r="S45" s="108" t="s">
        <v>38</v>
      </c>
    </row>
    <row r="46" spans="2:19" x14ac:dyDescent="0.35">
      <c r="B46" s="110"/>
      <c r="C46" s="110"/>
      <c r="D46" s="119" t="s">
        <v>1375</v>
      </c>
      <c r="E46" s="127" t="s">
        <v>1478</v>
      </c>
      <c r="F46" s="127"/>
      <c r="G46" s="127"/>
      <c r="H46" s="128"/>
      <c r="I46" s="120">
        <v>10</v>
      </c>
      <c r="J46" s="120" t="s">
        <v>79</v>
      </c>
      <c r="Q46" s="108"/>
      <c r="R46" s="108" t="s">
        <v>1392</v>
      </c>
      <c r="S46" s="108" t="s">
        <v>4</v>
      </c>
    </row>
    <row r="47" spans="2:19" x14ac:dyDescent="0.35">
      <c r="B47" s="110"/>
      <c r="C47" s="110"/>
      <c r="D47" s="110"/>
      <c r="E47" s="110"/>
      <c r="F47" s="117" t="s">
        <v>1378</v>
      </c>
      <c r="G47" s="130" t="s">
        <v>54</v>
      </c>
      <c r="H47" s="131">
        <v>1</v>
      </c>
      <c r="I47" s="116" t="s">
        <v>79</v>
      </c>
      <c r="J47" s="116">
        <f>+H47*I46</f>
        <v>10</v>
      </c>
      <c r="Q47" s="108"/>
      <c r="R47" s="108" t="s">
        <v>1393</v>
      </c>
      <c r="S47" s="108" t="s">
        <v>36</v>
      </c>
    </row>
    <row r="48" spans="2:19" x14ac:dyDescent="0.35">
      <c r="B48" s="110"/>
      <c r="C48" s="110"/>
      <c r="D48" s="110"/>
      <c r="E48" s="110"/>
      <c r="F48" s="117" t="s">
        <v>1379</v>
      </c>
      <c r="G48" s="130" t="s">
        <v>53</v>
      </c>
      <c r="H48" s="131">
        <v>0</v>
      </c>
      <c r="I48" s="116" t="s">
        <v>79</v>
      </c>
      <c r="J48" s="116">
        <f>+H48*I46</f>
        <v>0</v>
      </c>
      <c r="Q48" s="108"/>
      <c r="R48" s="108" t="s">
        <v>1394</v>
      </c>
      <c r="S48" s="108" t="s">
        <v>35</v>
      </c>
    </row>
    <row r="49" spans="2:19" x14ac:dyDescent="0.35">
      <c r="B49" s="110"/>
      <c r="C49" s="110"/>
      <c r="D49" s="119" t="s">
        <v>1376</v>
      </c>
      <c r="E49" s="127" t="s">
        <v>1477</v>
      </c>
      <c r="F49" s="127"/>
      <c r="G49" s="127"/>
      <c r="H49" s="128"/>
      <c r="I49" s="120">
        <v>15</v>
      </c>
      <c r="J49" s="120" t="s">
        <v>79</v>
      </c>
      <c r="Q49" s="108"/>
      <c r="R49" s="108" t="s">
        <v>1395</v>
      </c>
      <c r="S49" s="108" t="s">
        <v>25</v>
      </c>
    </row>
    <row r="50" spans="2:19" x14ac:dyDescent="0.35">
      <c r="B50" s="110"/>
      <c r="C50" s="110"/>
      <c r="D50" s="110"/>
      <c r="E50" s="110"/>
      <c r="F50" s="117" t="s">
        <v>1468</v>
      </c>
      <c r="G50" s="130" t="s">
        <v>1497</v>
      </c>
      <c r="H50" s="131">
        <v>1</v>
      </c>
      <c r="I50" s="116" t="s">
        <v>79</v>
      </c>
      <c r="J50" s="116">
        <f>+H50*I49</f>
        <v>15</v>
      </c>
      <c r="Q50" s="105" t="s">
        <v>91</v>
      </c>
      <c r="R50" s="106"/>
      <c r="S50" s="107"/>
    </row>
    <row r="51" spans="2:19" x14ac:dyDescent="0.35">
      <c r="B51" s="110"/>
      <c r="C51" s="110"/>
      <c r="D51" s="110"/>
      <c r="E51" s="110"/>
      <c r="F51" s="117" t="s">
        <v>1469</v>
      </c>
      <c r="G51" s="130" t="s">
        <v>47</v>
      </c>
      <c r="H51" s="131">
        <v>0.7</v>
      </c>
      <c r="I51" s="116" t="s">
        <v>79</v>
      </c>
      <c r="J51" s="116">
        <f>+H51*I49</f>
        <v>10.5</v>
      </c>
      <c r="Q51" s="108"/>
      <c r="R51" s="108" t="s">
        <v>1396</v>
      </c>
      <c r="S51" s="108" t="s">
        <v>5</v>
      </c>
    </row>
    <row r="52" spans="2:19" x14ac:dyDescent="0.35">
      <c r="B52" s="110"/>
      <c r="C52" s="110"/>
      <c r="D52" s="110"/>
      <c r="E52" s="110"/>
      <c r="F52" s="117" t="s">
        <v>1470</v>
      </c>
      <c r="G52" s="130" t="s">
        <v>1479</v>
      </c>
      <c r="H52" s="131">
        <v>0.1</v>
      </c>
      <c r="I52" s="116" t="s">
        <v>79</v>
      </c>
      <c r="J52" s="116">
        <f>+H52*I49</f>
        <v>1.5</v>
      </c>
      <c r="Q52" s="108"/>
      <c r="R52" s="108" t="s">
        <v>1397</v>
      </c>
      <c r="S52" s="108" t="s">
        <v>38</v>
      </c>
    </row>
    <row r="53" spans="2:19" x14ac:dyDescent="0.35">
      <c r="B53" s="110"/>
      <c r="C53" s="110"/>
      <c r="D53" s="110"/>
      <c r="E53" s="110"/>
      <c r="F53" s="117" t="s">
        <v>1471</v>
      </c>
      <c r="G53" s="130" t="s">
        <v>6</v>
      </c>
      <c r="H53" s="131">
        <v>0</v>
      </c>
      <c r="I53" s="116" t="s">
        <v>79</v>
      </c>
      <c r="J53" s="116">
        <f>+H53*I49</f>
        <v>0</v>
      </c>
      <c r="Q53" s="108"/>
      <c r="R53" s="108" t="s">
        <v>1398</v>
      </c>
      <c r="S53" s="108" t="s">
        <v>4</v>
      </c>
    </row>
    <row r="54" spans="2:19" x14ac:dyDescent="0.35">
      <c r="B54" s="121" t="s">
        <v>1422</v>
      </c>
      <c r="C54" s="124" t="s">
        <v>1426</v>
      </c>
      <c r="D54" s="125"/>
      <c r="E54" s="125"/>
      <c r="F54" s="125"/>
      <c r="G54" s="125"/>
      <c r="H54" s="126"/>
      <c r="I54" s="113">
        <f>+I55+I59+I64</f>
        <v>25</v>
      </c>
      <c r="J54" s="113" t="s">
        <v>79</v>
      </c>
      <c r="Q54" s="108"/>
      <c r="R54" s="108" t="s">
        <v>1399</v>
      </c>
      <c r="S54" s="108" t="s">
        <v>92</v>
      </c>
    </row>
    <row r="55" spans="2:19" x14ac:dyDescent="0.35">
      <c r="B55" s="110"/>
      <c r="C55" s="110"/>
      <c r="D55" s="119" t="s">
        <v>1480</v>
      </c>
      <c r="E55" s="127" t="s">
        <v>1426</v>
      </c>
      <c r="F55" s="127"/>
      <c r="G55" s="127"/>
      <c r="H55" s="128"/>
      <c r="I55" s="120">
        <v>8</v>
      </c>
      <c r="J55" s="120" t="s">
        <v>79</v>
      </c>
      <c r="Q55" s="108"/>
      <c r="R55" s="108" t="s">
        <v>1400</v>
      </c>
      <c r="S55" s="108" t="s">
        <v>93</v>
      </c>
    </row>
    <row r="56" spans="2:19" x14ac:dyDescent="0.35">
      <c r="B56" s="110"/>
      <c r="C56" s="110"/>
      <c r="D56" s="110"/>
      <c r="E56" s="110"/>
      <c r="F56" s="117" t="s">
        <v>1481</v>
      </c>
      <c r="G56" s="130" t="s">
        <v>1500</v>
      </c>
      <c r="H56" s="131">
        <v>1</v>
      </c>
      <c r="I56" s="116" t="s">
        <v>79</v>
      </c>
      <c r="J56" s="116">
        <f>+H56*I55</f>
        <v>8</v>
      </c>
      <c r="Q56" s="108"/>
      <c r="R56" s="108" t="s">
        <v>1401</v>
      </c>
      <c r="S56" s="108" t="s">
        <v>37</v>
      </c>
    </row>
    <row r="57" spans="2:19" x14ac:dyDescent="0.35">
      <c r="B57" s="110"/>
      <c r="C57" s="110"/>
      <c r="D57" s="110"/>
      <c r="E57" s="110"/>
      <c r="F57" s="117" t="s">
        <v>1482</v>
      </c>
      <c r="G57" s="130" t="s">
        <v>1499</v>
      </c>
      <c r="H57" s="131">
        <v>0.5</v>
      </c>
      <c r="I57" s="116" t="s">
        <v>79</v>
      </c>
      <c r="J57" s="116">
        <f>+H57*I55</f>
        <v>4</v>
      </c>
      <c r="Q57" s="108"/>
      <c r="R57" s="108" t="s">
        <v>1402</v>
      </c>
      <c r="S57" s="108" t="s">
        <v>25</v>
      </c>
    </row>
    <row r="58" spans="2:19" x14ac:dyDescent="0.35">
      <c r="B58" s="110"/>
      <c r="C58" s="110"/>
      <c r="D58" s="110"/>
      <c r="E58" s="110"/>
      <c r="F58" s="117" t="s">
        <v>1483</v>
      </c>
      <c r="G58" s="130" t="s">
        <v>1498</v>
      </c>
      <c r="H58" s="131">
        <v>0</v>
      </c>
      <c r="I58" s="116" t="s">
        <v>79</v>
      </c>
      <c r="J58" s="116">
        <f>+H58*I55</f>
        <v>0</v>
      </c>
      <c r="Q58" s="105" t="s">
        <v>39</v>
      </c>
      <c r="R58" s="106"/>
      <c r="S58" s="107"/>
    </row>
    <row r="59" spans="2:19" x14ac:dyDescent="0.35">
      <c r="B59" s="110"/>
      <c r="C59" s="110"/>
      <c r="D59" s="119" t="s">
        <v>1484</v>
      </c>
      <c r="E59" s="127" t="s">
        <v>86</v>
      </c>
      <c r="F59" s="127"/>
      <c r="G59" s="127"/>
      <c r="H59" s="128"/>
      <c r="I59" s="120">
        <v>8</v>
      </c>
      <c r="J59" s="120" t="s">
        <v>79</v>
      </c>
      <c r="Q59" s="108"/>
      <c r="R59" s="108" t="s">
        <v>1403</v>
      </c>
      <c r="S59" s="108" t="s">
        <v>41</v>
      </c>
    </row>
    <row r="60" spans="2:19" x14ac:dyDescent="0.35">
      <c r="B60" s="110"/>
      <c r="C60" s="110"/>
      <c r="D60" s="110"/>
      <c r="E60" s="110"/>
      <c r="F60" s="117" t="s">
        <v>1485</v>
      </c>
      <c r="G60" s="130" t="s">
        <v>1501</v>
      </c>
      <c r="H60" s="131">
        <v>1</v>
      </c>
      <c r="I60" s="116" t="s">
        <v>79</v>
      </c>
      <c r="J60" s="116">
        <f>+H60*I59</f>
        <v>8</v>
      </c>
      <c r="Q60" s="108"/>
      <c r="R60" s="108" t="s">
        <v>1404</v>
      </c>
      <c r="S60" s="108" t="s">
        <v>40</v>
      </c>
    </row>
    <row r="61" spans="2:19" x14ac:dyDescent="0.35">
      <c r="B61" s="110"/>
      <c r="C61" s="110"/>
      <c r="D61" s="110"/>
      <c r="E61" s="110"/>
      <c r="F61" s="117" t="s">
        <v>1486</v>
      </c>
      <c r="G61" s="130" t="s">
        <v>87</v>
      </c>
      <c r="H61" s="131">
        <v>0.5</v>
      </c>
      <c r="I61" s="116" t="s">
        <v>79</v>
      </c>
      <c r="J61" s="116">
        <f>+H61*I59</f>
        <v>4</v>
      </c>
      <c r="Q61" s="108"/>
      <c r="R61" s="108" t="s">
        <v>1405</v>
      </c>
      <c r="S61" s="108" t="s">
        <v>42</v>
      </c>
    </row>
    <row r="62" spans="2:19" x14ac:dyDescent="0.35">
      <c r="B62" s="110"/>
      <c r="C62" s="110"/>
      <c r="D62" s="110"/>
      <c r="E62" s="110"/>
      <c r="F62" s="117" t="s">
        <v>1487</v>
      </c>
      <c r="G62" s="130" t="s">
        <v>1502</v>
      </c>
      <c r="H62" s="131">
        <v>0</v>
      </c>
      <c r="I62" s="116" t="s">
        <v>79</v>
      </c>
      <c r="J62" s="116">
        <f>+H62*I59</f>
        <v>0</v>
      </c>
      <c r="Q62" s="108"/>
      <c r="R62" s="108" t="s">
        <v>1406</v>
      </c>
      <c r="S62" s="108" t="s">
        <v>43</v>
      </c>
    </row>
    <row r="63" spans="2:19" x14ac:dyDescent="0.35">
      <c r="B63" s="110"/>
      <c r="C63" s="110"/>
      <c r="D63" s="110"/>
      <c r="E63" s="110"/>
      <c r="F63" s="117" t="s">
        <v>1488</v>
      </c>
      <c r="G63" s="130" t="s">
        <v>88</v>
      </c>
      <c r="H63" s="131">
        <v>0</v>
      </c>
      <c r="I63" s="116" t="s">
        <v>79</v>
      </c>
      <c r="J63" s="116">
        <f>+H63*I59</f>
        <v>0</v>
      </c>
      <c r="Q63" s="108"/>
      <c r="R63" s="108" t="s">
        <v>1407</v>
      </c>
      <c r="S63" s="108" t="s">
        <v>44</v>
      </c>
    </row>
    <row r="64" spans="2:19" x14ac:dyDescent="0.35">
      <c r="B64" s="110"/>
      <c r="C64" s="110"/>
      <c r="D64" s="119" t="s">
        <v>1489</v>
      </c>
      <c r="E64" s="127" t="s">
        <v>1493</v>
      </c>
      <c r="F64" s="127"/>
      <c r="G64" s="127"/>
      <c r="H64" s="128"/>
      <c r="I64" s="120">
        <v>9</v>
      </c>
      <c r="J64" s="120" t="s">
        <v>79</v>
      </c>
      <c r="Q64" s="108"/>
      <c r="R64" s="108" t="s">
        <v>1408</v>
      </c>
      <c r="S64" s="108" t="s">
        <v>46</v>
      </c>
    </row>
    <row r="65" spans="2:19" x14ac:dyDescent="0.35">
      <c r="B65" s="110"/>
      <c r="C65" s="110"/>
      <c r="D65" s="110"/>
      <c r="E65" s="110"/>
      <c r="F65" s="117" t="s">
        <v>1490</v>
      </c>
      <c r="G65" s="130" t="s">
        <v>62</v>
      </c>
      <c r="H65" s="131">
        <v>1</v>
      </c>
      <c r="I65" s="116" t="s">
        <v>79</v>
      </c>
      <c r="J65" s="116">
        <f>+H65*I64</f>
        <v>9</v>
      </c>
      <c r="Q65" s="108"/>
      <c r="R65" s="108" t="s">
        <v>1409</v>
      </c>
      <c r="S65" s="108" t="s">
        <v>45</v>
      </c>
    </row>
    <row r="66" spans="2:19" x14ac:dyDescent="0.35">
      <c r="B66" s="110"/>
      <c r="C66" s="110"/>
      <c r="D66" s="110"/>
      <c r="E66" s="110"/>
      <c r="F66" s="117" t="s">
        <v>1491</v>
      </c>
      <c r="G66" s="130" t="s">
        <v>73</v>
      </c>
      <c r="H66" s="131">
        <v>0.7</v>
      </c>
      <c r="I66" s="116" t="s">
        <v>79</v>
      </c>
      <c r="J66" s="116">
        <f>+H66*I64</f>
        <v>6.3</v>
      </c>
    </row>
    <row r="67" spans="2:19" x14ac:dyDescent="0.35">
      <c r="B67" s="110"/>
      <c r="C67" s="110"/>
      <c r="D67" s="110"/>
      <c r="E67" s="110"/>
      <c r="F67" s="117" t="s">
        <v>1492</v>
      </c>
      <c r="G67" s="130" t="s">
        <v>61</v>
      </c>
      <c r="H67" s="131">
        <v>0.5</v>
      </c>
      <c r="I67" s="116" t="s">
        <v>79</v>
      </c>
      <c r="J67" s="116">
        <f>+H67*I64</f>
        <v>4.5</v>
      </c>
    </row>
    <row r="68" spans="2:19" x14ac:dyDescent="0.35">
      <c r="B68" s="110"/>
      <c r="C68" s="110"/>
      <c r="D68" s="110"/>
      <c r="E68" s="110"/>
      <c r="F68" s="117" t="s">
        <v>1494</v>
      </c>
      <c r="G68" s="130" t="s">
        <v>85</v>
      </c>
      <c r="H68" s="131">
        <v>0</v>
      </c>
      <c r="I68" s="116" t="s">
        <v>79</v>
      </c>
      <c r="J68" s="116">
        <f>+H68*I64</f>
        <v>0</v>
      </c>
    </row>
  </sheetData>
  <autoFilter ref="B2:J2" xr:uid="{00000000-0009-0000-0000-000003000000}">
    <filterColumn colId="0" showButton="0"/>
    <filterColumn colId="2" showButton="0"/>
    <filterColumn colId="4" showButton="0"/>
  </autoFilter>
  <mergeCells count="4">
    <mergeCell ref="B2:C2"/>
    <mergeCell ref="D2:E2"/>
    <mergeCell ref="F2:G2"/>
    <mergeCell ref="B3:H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Ցուցումներ</vt:lpstr>
      <vt:lpstr>Հ 16 Առաջնահերթություններ</vt:lpstr>
      <vt:lpstr>Հ 17 Այլընտրանքներ</vt:lpstr>
      <vt:lpstr>Վարկանիշային չափորոշիչներ</vt:lpstr>
      <vt:lpstr>'Հ 16 Առաջնահերթություններ'!Print_Area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Vahan Sirunyan</dc:creator>
  <cp:lastModifiedBy>Tatevik Vardanyan</cp:lastModifiedBy>
  <cp:lastPrinted>2025-02-19T06:01:40Z</cp:lastPrinted>
  <dcterms:created xsi:type="dcterms:W3CDTF">2024-06-27T08:09:42Z</dcterms:created>
  <dcterms:modified xsi:type="dcterms:W3CDTF">2025-02-19T06:24:04Z</dcterms:modified>
</cp:coreProperties>
</file>